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995" windowHeight="5640" activeTab="2"/>
  </bookViews>
  <sheets>
    <sheet name="Recettes" sheetId="1" r:id="rId1"/>
    <sheet name="Feuil1" sheetId="2" r:id="rId2"/>
    <sheet name="recap" sheetId="3" r:id="rId3"/>
  </sheets>
  <definedNames>
    <definedName name="_xlnm.Print_Titles" localSheetId="0">'Recettes'!$3:$3</definedName>
    <definedName name="_xlnm.Print_Area" localSheetId="0">'Recettes'!$A$1:$L$217</definedName>
  </definedNames>
  <calcPr fullCalcOnLoad="1"/>
</workbook>
</file>

<file path=xl/sharedStrings.xml><?xml version="1.0" encoding="utf-8"?>
<sst xmlns="http://schemas.openxmlformats.org/spreadsheetml/2006/main" count="276" uniqueCount="238">
  <si>
    <t>الرسم المفروض على  استخراج مواد المقالع</t>
  </si>
  <si>
    <t>نوع المداخيل</t>
  </si>
  <si>
    <t>الباب</t>
  </si>
  <si>
    <t>الفصل</t>
  </si>
  <si>
    <t>الفقرة</t>
  </si>
  <si>
    <t>مجال الإدارة  العامة </t>
  </si>
  <si>
    <t xml:space="preserve">الحالة المدنية وتصديق الامضاء </t>
  </si>
  <si>
    <t xml:space="preserve">مداخيل ضريبية </t>
  </si>
  <si>
    <t>رسم تصديق الإمضاء والإشهاد بالتطابق</t>
  </si>
  <si>
    <t>مداخيل مقابل خدمات</t>
  </si>
  <si>
    <t>رسوم الحالة المدنية</t>
  </si>
  <si>
    <t>ترخيصات ادارية</t>
  </si>
  <si>
    <t>ترقيم العقارات</t>
  </si>
  <si>
    <t>تسجيل بيع البهائم</t>
  </si>
  <si>
    <t>صوائر أبحاث المنافع والمضار</t>
  </si>
  <si>
    <t>منتوج المبيعات</t>
  </si>
  <si>
    <t>مداخيل الأملاك</t>
  </si>
  <si>
    <t>منتوج بيع أثاث وأدوات ومواد استغني عنها</t>
  </si>
  <si>
    <t>منتوج بيع الفواكه والنبات والزهور والحطب</t>
  </si>
  <si>
    <t>منتوج بيع التصاميم والمطبوعات وملفات المزايدة</t>
  </si>
  <si>
    <t>منتوجات أخرى</t>
  </si>
  <si>
    <t>مداخيل ضريبية</t>
  </si>
  <si>
    <t>الرسم المضاف إلى الرسم على عقود التأمين</t>
  </si>
  <si>
    <t>النسبة المئوية المقبوضة في البيوعات العمومية</t>
  </si>
  <si>
    <t>اقتطاع من المداخيل المحققة لفائدة الغير</t>
  </si>
  <si>
    <t>رسم المحجز</t>
  </si>
  <si>
    <t>استرجاع صوائر النقل بواسطة الآلة الرافعة</t>
  </si>
  <si>
    <t>منتوج الغرامة الناتجة عن عملية وضع الكعب للسيارات</t>
  </si>
  <si>
    <t>حصة من منتوج ضرائب الدولة</t>
  </si>
  <si>
    <t>حصة من منتوج الضريبة على القيمة المضافة</t>
  </si>
  <si>
    <t>حصة من منتوج الضريبة على الشركات</t>
  </si>
  <si>
    <t>حصة من منتوج الضريبة العامة على الدخل</t>
  </si>
  <si>
    <t>مجال الشؤون الإجتماعية</t>
  </si>
  <si>
    <t>النظافة والصحة العمومية</t>
  </si>
  <si>
    <t>حق الإمتياز في مصلحة سيارة الإسعاف الجماعية</t>
  </si>
  <si>
    <t>استرجاع صوائر النقل بواسطة سيارة الإسعاف</t>
  </si>
  <si>
    <t>الإتصال بشبكة الماء الحار</t>
  </si>
  <si>
    <t>الإتصال بشبكة الماء الصالح للشرب</t>
  </si>
  <si>
    <t>استرجاع صوائر التنظيف</t>
  </si>
  <si>
    <t>منتوج مستودع الأموات</t>
  </si>
  <si>
    <t>التعليم، الفن والثقافة</t>
  </si>
  <si>
    <t>الرسم المفروض على مؤسسات التعليم الخاصة</t>
  </si>
  <si>
    <t>مدخول المعهد الجماعي للفنون الجميلة</t>
  </si>
  <si>
    <t>مدخول الخزانة الجماعية</t>
  </si>
  <si>
    <t>مدخول المعهد الجماعي للموسيقى</t>
  </si>
  <si>
    <t>مدخول قاعة المعارض</t>
  </si>
  <si>
    <t>السياحة، الراحة والترفيه</t>
  </si>
  <si>
    <t>الضريبة المفروضة على الملاهي</t>
  </si>
  <si>
    <t>محصول استغلال الملاعب الرياضية</t>
  </si>
  <si>
    <t>مدخول استغلال المسابح</t>
  </si>
  <si>
    <t>واجبات الدخول إلى المتاحف الجماعية</t>
  </si>
  <si>
    <t>واجبات الدخول إلى المسارح الجماعية</t>
  </si>
  <si>
    <t>منتوج المخيمات</t>
  </si>
  <si>
    <t>مجال الشؤون التقنية</t>
  </si>
  <si>
    <t>السكنى والتعمير</t>
  </si>
  <si>
    <t>الرسم الإضافي إلى ضريبة الصيانة</t>
  </si>
  <si>
    <t>الضريبة على عمليات البناء</t>
  </si>
  <si>
    <t>الضريبة على عمليات تجزئة الأراضي</t>
  </si>
  <si>
    <t>منتوج كراء بنايات للسكنى</t>
  </si>
  <si>
    <t>منتوج استغلال البنايات</t>
  </si>
  <si>
    <t>محصولات أخرى للعقارات</t>
  </si>
  <si>
    <t>المحافظة على البيئة</t>
  </si>
  <si>
    <t xml:space="preserve">    </t>
  </si>
  <si>
    <t>الرسم المترتب على إتلاف الطرق</t>
  </si>
  <si>
    <t>حق الإمتياز في نقل الأموات</t>
  </si>
  <si>
    <t>حق الإمتياز في استغلال معمل تكرير الأزبال المنزلية</t>
  </si>
  <si>
    <t>حق الإمتياز في مصلحة مراقبة تفريغ الأزبال</t>
  </si>
  <si>
    <t>مدخول المقابر ودفن الأموات</t>
  </si>
  <si>
    <t>رسوم رفع نفايات الحدائق وبقايا المواد الصناعية ومواد البناء المتروكة على الطريق العمومية</t>
  </si>
  <si>
    <t>منتوج مصلحة نقل الأموات</t>
  </si>
  <si>
    <t>مجال الشؤون الإقتصادية</t>
  </si>
  <si>
    <t>التجارة والصناعة</t>
  </si>
  <si>
    <t>الضريبة على محال بيع المشروبات</t>
  </si>
  <si>
    <t>الرسم المفروض على المياه المعدنية ومياه المائدة</t>
  </si>
  <si>
    <t>ضريبة التجارة</t>
  </si>
  <si>
    <t>ضريبة التجارة على الأسواق القروية</t>
  </si>
  <si>
    <t>رسوم الضحية</t>
  </si>
  <si>
    <t>الرسم المفروض على استغلال المعادن</t>
  </si>
  <si>
    <t>الرسم المفروض على الخدمات المقدمة بالموانئ</t>
  </si>
  <si>
    <t>الرسم الإضافي المفروض على طبع الزرابي</t>
  </si>
  <si>
    <t>واجبات مقبوضة في الأسواق وساحات البيع العمومية </t>
  </si>
  <si>
    <t>واجبات أسواق البهائم</t>
  </si>
  <si>
    <t>واجبات الوقوف والدخول إلى الأسواق الأسبوعية</t>
  </si>
  <si>
    <t>واجبات مقبوضة بساحات أخرى للبيع العمومي</t>
  </si>
  <si>
    <t>منتوج كراء واستغلال مواد في حوزة الجماعة</t>
  </si>
  <si>
    <t>منتوج إيجار الأسواق الجماعية</t>
  </si>
  <si>
    <t>منتوج الحمامات  والرشاشات</t>
  </si>
  <si>
    <t>منتوج استغلال الأراضي</t>
  </si>
  <si>
    <t>منتوج الملك الغابوي التابع للجماعة</t>
  </si>
  <si>
    <t>منتوج كراء عقارات أخرى ومختلف الأكرية</t>
  </si>
  <si>
    <t>امتياز المرافق الجماعية</t>
  </si>
  <si>
    <t>حق الإمتياز في توزيع الماء العذب</t>
  </si>
  <si>
    <t>حق الإمتياز في توزيع الطاقة</t>
  </si>
  <si>
    <t>حق الإمتياز في استغلال المشارب والحانات البلدية</t>
  </si>
  <si>
    <t>محاصيل امتيازات أخرى</t>
  </si>
  <si>
    <t>منتوج استغلال الأراضي الفلاحية</t>
  </si>
  <si>
    <t>رسوم قلع الحيوانات الميتة</t>
  </si>
  <si>
    <t>رسوم إيغار الخنازير والأحشاء</t>
  </si>
  <si>
    <t>التزويد بالسلاح والعدة</t>
  </si>
  <si>
    <t>الرسم المفروض على فحص لحوم الذبح الإستثنائي</t>
  </si>
  <si>
    <t>رسوم مغسل الأمعاء</t>
  </si>
  <si>
    <t>رسوم التبريد</t>
  </si>
  <si>
    <t>رسوم الربط بالإسطبل</t>
  </si>
  <si>
    <t>حقوق السمسرة</t>
  </si>
  <si>
    <t>الرسوم المفروضة على مداخيل وكلاء أسواق السمك</t>
  </si>
  <si>
    <t>الرسوم المفروضة على أسواق الجلود</t>
  </si>
  <si>
    <t>منتوج الموازين العمومية وضريبة الوزن والكيل</t>
  </si>
  <si>
    <t>رسوم لحوم الأسواق</t>
  </si>
  <si>
    <t>الرسم المفروض على رخص السياقة</t>
  </si>
  <si>
    <t>حق الإمتياز في النقل الحضري</t>
  </si>
  <si>
    <t>حق الإمتياز في نقل اللحوم</t>
  </si>
  <si>
    <t>حق الإمتياز في نقل الأسماك</t>
  </si>
  <si>
    <t>حق الإمتياز في استغلال ساحات وأماكن الوقوف</t>
  </si>
  <si>
    <t>مداخيل مقابل الخدمات</t>
  </si>
  <si>
    <t>منتوج المحطة الطرقية</t>
  </si>
  <si>
    <t>منتوج محطات وقوف الدراجات والسيارات</t>
  </si>
  <si>
    <t>نقل اللحوم</t>
  </si>
  <si>
    <t>مجال الدعم</t>
  </si>
  <si>
    <t>منتوجات مالية</t>
  </si>
  <si>
    <t>منتوج فائدة الأموال المودعة بالخزينة</t>
  </si>
  <si>
    <t>منتوج الأرباح</t>
  </si>
  <si>
    <t>إمدادات </t>
  </si>
  <si>
    <t>إمدادات ممنوحة من طرف الدولة</t>
  </si>
  <si>
    <t>إمدادات ممنوحة من طرف مؤسسات عمومية</t>
  </si>
  <si>
    <t>إمدادات ممنوحة من طرف أشخاص معنويين</t>
  </si>
  <si>
    <t>إمدادات أخرى</t>
  </si>
  <si>
    <t>………………………………………….</t>
  </si>
  <si>
    <t>المساهمــــات</t>
  </si>
  <si>
    <t>مساهمة الجماعات المحلية</t>
  </si>
  <si>
    <t>مساهمة نقابات الجماعات</t>
  </si>
  <si>
    <t>مساهمة البلديات</t>
  </si>
  <si>
    <t>مساهمة المؤسسات العمومية</t>
  </si>
  <si>
    <t>………………………………………</t>
  </si>
  <si>
    <t>مداخيل طارئة</t>
  </si>
  <si>
    <t>هبات ووصايا لاتشتمل على تحملات</t>
  </si>
  <si>
    <t>مداخيل مختلفة وطارئة</t>
  </si>
  <si>
    <t>مجال تدعيم النتائج</t>
  </si>
  <si>
    <t>مداخيل لفائدة الغير</t>
  </si>
  <si>
    <t>مدفوع الجزء الثاني من الميزانية</t>
  </si>
  <si>
    <t>مداخيل لفائدة الجماعات المحلية</t>
  </si>
  <si>
    <t>مداخيل لفائدة أشخاص أخرى</t>
  </si>
  <si>
    <t>الرسم المفروض على فحص السيارات التي يزيد</t>
  </si>
  <si>
    <t>Total de la section 01</t>
  </si>
  <si>
    <t>اندارات مرسمة</t>
  </si>
  <si>
    <t>الرسم المفروض على تداكر دخول المهرجانات……</t>
  </si>
  <si>
    <t>اموال المساعدات و المساهمات</t>
  </si>
  <si>
    <t>اموال المساعدات</t>
  </si>
  <si>
    <t>منتوج استغلال الشواطئ</t>
  </si>
  <si>
    <t>تقديرات الميزانية</t>
  </si>
  <si>
    <t>المداخيل المقبوضة</t>
  </si>
  <si>
    <t>الباقي استخلاصه</t>
  </si>
  <si>
    <t>القسم 0.1</t>
  </si>
  <si>
    <t>ملاحظات</t>
  </si>
  <si>
    <t>حق الإمتياز في استغلال مراحيض سوق  الجملة للخضر والفواكه</t>
  </si>
  <si>
    <t>الرسم المفروض على الإقامة في  المؤسسات السياحية</t>
  </si>
  <si>
    <t>مدخول مصلحة إفراغ حفرات المراحيض وتنظيف القنوات</t>
  </si>
  <si>
    <t>الرسم المضاف إلى الرسم المفروض على  رخصة الصيد في البحر</t>
  </si>
  <si>
    <t>مايؤدى للجماعة لأجل أشغال متعلقة بالصحة أو الأمن العام أجرتها  العمومية على نفقة ملاكين قاصرين</t>
  </si>
  <si>
    <t>ضريبة الصيانة المفروضة على الأملاك  الخاضعة لضريبة المباني</t>
  </si>
  <si>
    <t>الرسم المضاف إلى الرسم الجماعي  على استخراج مواد المقالع</t>
  </si>
  <si>
    <t>الرسم المفروض على استغلال رخص سيارات  الأجرة وحافلات النقل العام للمسافرين</t>
  </si>
  <si>
    <t>الضريبة المفروضة على الدراجات البخارية التي  يكون حجم اسطواناتها يساوي أو يفوق 125 سنتمتر مكعب</t>
  </si>
  <si>
    <t>واجبات الوقوف المترتبة عن السيارات المخصصة للنقل العمومي للمسافرين</t>
  </si>
  <si>
    <t>استرجاع الأقساط السنوية  من الإقتراضات المضمونة</t>
  </si>
  <si>
    <t xml:space="preserve">Total du chapitre    مجموع الباب   10       </t>
  </si>
  <si>
    <t xml:space="preserve">Total du chapitre     مجموع الباب     30   </t>
  </si>
  <si>
    <t xml:space="preserve">Total du chapitre      مجموع الباب    40     </t>
  </si>
  <si>
    <t xml:space="preserve">Total du chapitre     مجموع الباب     50   </t>
  </si>
  <si>
    <t xml:space="preserve">Total du chapitre       مجموع الباب 60     </t>
  </si>
  <si>
    <t>مبلغ الرسوم حسب القوائم و المستندات بعد اسقاط و المبالغ الغير قابلة لتحصيل</t>
  </si>
  <si>
    <t xml:space="preserve">المبلغ الباقي استخلاصه من 31 دجنبر من السنة الماضية </t>
  </si>
  <si>
    <t>الصافي من المداخيل المقررة</t>
  </si>
  <si>
    <t> </t>
  </si>
  <si>
    <t>المتحصل من الدعائر الجبائية والتراضي فيما يتعلق بالضرائب</t>
  </si>
  <si>
    <t>الرسم المفروض على شغل الأملاك الجماعية  العامة مؤقتا لأغراض ترتبط بالبناء</t>
  </si>
  <si>
    <t>الرسم المترتب على السماح بإغلاق بعض المحال العامة بعد الميعاد المحدد أو بفتحها قبله</t>
  </si>
  <si>
    <t xml:space="preserve"> الرسم المفروض على الباعة  الجائلين المأذون لهم في بيع سلعهم على الطرق العامة</t>
  </si>
  <si>
    <t>منتوج كراء محلات تجارية أو مخصصة ? لمزاولة نشاط مهني</t>
  </si>
  <si>
    <t>الرسم المفروض على شغل الأملاك الجماعية العامة مؤقتا لأغراض   جارية أو صناعية أو مهنية </t>
  </si>
  <si>
    <t>الرسم المفروض على شغل الأملاك الجماعية  مؤقتا بمنقولات أو عقارات ترتبط بممارسة أعمال  أو صناعية أو مهنية تجارية</t>
  </si>
  <si>
    <t>الرسوم المفروضة على مداخيل وكلاء البيع  بالجملة للخضر والفواكه</t>
  </si>
  <si>
    <t>رسوم على الطرق</t>
  </si>
  <si>
    <t>منتوج بيع الحيوانات والأشياء المحجوزة والتي  لم تحسب داخل الآجال المحددة</t>
  </si>
  <si>
    <t xml:space="preserve">Total du chapitre   مجموع الباب 20          </t>
  </si>
  <si>
    <t>MRISSA</t>
  </si>
  <si>
    <t>BETTANA</t>
  </si>
  <si>
    <t>HSSAINE</t>
  </si>
  <si>
    <t>LAAYAYDA</t>
  </si>
  <si>
    <t>مجموع الأبواب</t>
  </si>
  <si>
    <t>المجمـــوع العــــام</t>
  </si>
  <si>
    <t>محاصيل امتيازات أخرى</t>
  </si>
  <si>
    <t>رسم السكن</t>
  </si>
  <si>
    <t xml:space="preserve">رسم الخدمات الجماعية </t>
  </si>
  <si>
    <t xml:space="preserve">الضريبة على الاراضي الحضرية الغير المبنية </t>
  </si>
  <si>
    <t xml:space="preserve">رسم المهني </t>
  </si>
  <si>
    <t xml:space="preserve">الرسم المفروض على البروزات إلى الأملاك  الجماعية العامة  لاغراض البناء </t>
  </si>
  <si>
    <t>ضريبة الدبح</t>
  </si>
  <si>
    <t>-</t>
  </si>
  <si>
    <t>المملكة المغربية</t>
  </si>
  <si>
    <t>وزارة الداخلية</t>
  </si>
  <si>
    <t>عمالة سلا</t>
  </si>
  <si>
    <t>الجماعة الحضرية لسلا</t>
  </si>
  <si>
    <t>قسم المالية و الميزانية</t>
  </si>
  <si>
    <t>النسبة المئــــــوية %</t>
  </si>
  <si>
    <t xml:space="preserve">المداخيل المقبوضة </t>
  </si>
  <si>
    <t xml:space="preserve">الابواب </t>
  </si>
  <si>
    <t xml:space="preserve">مجموع  المداخيل المقبوضة </t>
  </si>
  <si>
    <r>
      <t xml:space="preserve">                                          </t>
    </r>
    <r>
      <rPr>
        <i/>
        <u val="single"/>
        <sz val="18"/>
        <rFont val="Arial"/>
        <family val="2"/>
      </rPr>
      <t xml:space="preserve">توزيع  المداخيل   المقبوضة  حسب  الابواب بالجزء االاول  من الميزانية </t>
    </r>
  </si>
  <si>
    <t xml:space="preserve">الرسم المفروض على النقل العمومي للمسافرين </t>
  </si>
  <si>
    <t xml:space="preserve">تحويلات من ريضال </t>
  </si>
  <si>
    <t>مجمــــوع الباب 10 (مجال الادارة العامة )</t>
  </si>
  <si>
    <t xml:space="preserve"> مجمــــوع الباب 20 (مجال الشؤون الاجتماعية)</t>
  </si>
  <si>
    <t xml:space="preserve"> مجمــــوع الباب 30(مجال الشؤون التقنية)</t>
  </si>
  <si>
    <t xml:space="preserve"> مجمــــوع الباب (40مجال الشؤون  الاقتصادية)</t>
  </si>
  <si>
    <t xml:space="preserve"> مجمــــوع الباب 50 (مجال الدعم )</t>
  </si>
  <si>
    <t xml:space="preserve"> مجمــــوع الباب 60 (مجال تدعيم النتائج)</t>
  </si>
  <si>
    <t xml:space="preserve">الرسم المفروض على المياه المعدنية  و مياه المائدة </t>
  </si>
  <si>
    <t xml:space="preserve">امدادات ممنوحة من طرف مؤسسات عمومية </t>
  </si>
  <si>
    <t xml:space="preserve">المملكة المغربية </t>
  </si>
  <si>
    <t xml:space="preserve">وزارة الداخلية </t>
  </si>
  <si>
    <t xml:space="preserve">عمالة سلا </t>
  </si>
  <si>
    <t xml:space="preserve">الجماعة الحضرية لسلا </t>
  </si>
  <si>
    <t xml:space="preserve">قسم المالية و الميزانية </t>
  </si>
  <si>
    <t xml:space="preserve">ضريبة المباني </t>
  </si>
  <si>
    <t xml:space="preserve">                   ETAT DE RECETTES DE LA 1ere PARTIE    DU BUDGET</t>
  </si>
  <si>
    <t xml:space="preserve">رسم قلع الحيوانات الميتة </t>
  </si>
  <si>
    <t xml:space="preserve">منتوج بيع الفواكه و النبات و الزهور و الحطب </t>
  </si>
  <si>
    <t xml:space="preserve">حصة من منتوج الرسم على الخدمات الجماعية </t>
  </si>
  <si>
    <t>الرسم الإضافي إلى الرسم السنوي الخاص بالسيارات</t>
  </si>
  <si>
    <t xml:space="preserve">       jusqu'à le  31/12/2012</t>
  </si>
  <si>
    <t>المبلغ الباقي استخلاصه من 31 دجنبر من السنة الماضية 2011</t>
  </si>
  <si>
    <t>المداخيل المقبوضة  الى غاية 31/12/2012</t>
  </si>
  <si>
    <r>
      <t xml:space="preserve">                          </t>
    </r>
    <r>
      <rPr>
        <b/>
        <u val="singleAccounting"/>
        <sz val="18"/>
        <rFont val="Arial"/>
        <family val="2"/>
      </rPr>
      <t>تلخيص أبواب مداخيل الجزء الأول من الميزانية لسنة 2012</t>
    </r>
  </si>
  <si>
    <t>90/20*</t>
  </si>
  <si>
    <t>خطأ</t>
  </si>
  <si>
    <r>
      <t xml:space="preserve">                           </t>
    </r>
    <r>
      <rPr>
        <i/>
        <u val="single"/>
        <sz val="18"/>
        <rFont val="Arial"/>
        <family val="2"/>
      </rPr>
      <t xml:space="preserve"> برسم السنة المالية 2012</t>
    </r>
  </si>
  <si>
    <t xml:space="preserve">توزيع المداخيل  المحققة  حسب المجالات  برسم </t>
  </si>
  <si>
    <r>
      <t xml:space="preserve">                        </t>
    </r>
    <r>
      <rPr>
        <u val="single"/>
        <sz val="18"/>
        <rFont val="Arial"/>
        <family val="2"/>
      </rPr>
      <t xml:space="preserve"> السنة المالية 2012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</si>
</sst>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_-* #,##0\ _F_-;\-* #,##0\ _F_-;_-* &quot;-&quot;??\ _F_-;_-@_-"/>
    <numFmt numFmtId="195" formatCode="_-* #,##0.0\ _F_-;\-* #,##0.0\ _F_-;_-* &quot;-&quot;??\ _F_-;_-@_-"/>
    <numFmt numFmtId="196" formatCode="#,##0.00_ ;\-#,##0.00\ "/>
    <numFmt numFmtId="197" formatCode="0.0"/>
    <numFmt numFmtId="198" formatCode="_-* #,##0.0\ _€_-;\-* #,##0.0\ _€_-;_-* &quot;-&quot;??\ _€_-;_-@_-"/>
    <numFmt numFmtId="199" formatCode="_-* #,##0\ _€_-;\-* #,##0\ _€_-;_-* &quot;-&quot;??\ _€_-;_-@_-"/>
  </numFmts>
  <fonts count="90">
    <font>
      <sz val="10"/>
      <name val="Arial"/>
      <family val="0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13"/>
      <name val="Verdana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Verdana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Traditional Arabic"/>
      <family val="0"/>
    </font>
    <font>
      <b/>
      <sz val="12"/>
      <name val="Traditional Arabic"/>
      <family val="0"/>
    </font>
    <font>
      <b/>
      <u val="single"/>
      <sz val="14"/>
      <name val="Traditional Arabic"/>
      <family val="0"/>
    </font>
    <font>
      <b/>
      <sz val="10"/>
      <name val="Traditional Arabic"/>
      <family val="0"/>
    </font>
    <font>
      <sz val="10"/>
      <name val="Traditional Arabic"/>
      <family val="0"/>
    </font>
    <font>
      <b/>
      <sz val="16"/>
      <name val="Traditional Arabic"/>
      <family val="0"/>
    </font>
    <font>
      <b/>
      <sz val="20"/>
      <name val="Arial"/>
      <family val="2"/>
    </font>
    <font>
      <u val="single"/>
      <sz val="14"/>
      <name val="Traditional Arabic"/>
      <family val="0"/>
    </font>
    <font>
      <b/>
      <sz val="8"/>
      <name val="Traditional Arabic"/>
      <family val="0"/>
    </font>
    <font>
      <b/>
      <u val="single"/>
      <sz val="16"/>
      <name val="Traditional Arabic"/>
      <family val="0"/>
    </font>
    <font>
      <b/>
      <sz val="18"/>
      <name val="Arial"/>
      <family val="2"/>
    </font>
    <font>
      <b/>
      <sz val="20"/>
      <name val="Traditional Arabic"/>
      <family val="0"/>
    </font>
    <font>
      <b/>
      <sz val="14"/>
      <name val="Traditional Arabic"/>
      <family val="0"/>
    </font>
    <font>
      <sz val="8"/>
      <name val="Traditional Arabic"/>
      <family val="0"/>
    </font>
    <font>
      <sz val="11"/>
      <name val="Arial"/>
      <family val="2"/>
    </font>
    <font>
      <b/>
      <u val="single"/>
      <sz val="18"/>
      <name val="Traditional Arabic"/>
      <family val="0"/>
    </font>
    <font>
      <sz val="11"/>
      <name val="Traditional Arabic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Verdana"/>
      <family val="2"/>
    </font>
    <font>
      <i/>
      <u val="single"/>
      <sz val="12"/>
      <name val="Times New Roman"/>
      <family val="1"/>
    </font>
    <font>
      <i/>
      <u val="single"/>
      <sz val="18"/>
      <name val="Arial"/>
      <family val="2"/>
    </font>
    <font>
      <i/>
      <sz val="18"/>
      <name val="Arial"/>
      <family val="2"/>
    </font>
    <font>
      <i/>
      <u val="single"/>
      <sz val="11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Verdana"/>
      <family val="2"/>
    </font>
    <font>
      <b/>
      <sz val="8"/>
      <color indexed="8"/>
      <name val="Arial"/>
      <family val="2"/>
    </font>
    <font>
      <b/>
      <u val="singleAccounting"/>
      <sz val="1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name val="Traditional Arabic"/>
      <family val="0"/>
    </font>
    <font>
      <b/>
      <i/>
      <sz val="9"/>
      <name val="Arial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8"/>
      <name val="Arial"/>
      <family val="2"/>
    </font>
    <font>
      <u val="single"/>
      <sz val="1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0" fillId="27" borderId="3" applyNumberFormat="0" applyFont="0" applyAlignment="0" applyProtection="0"/>
    <xf numFmtId="0" fontId="78" fillId="28" borderId="1" applyNumberFormat="0" applyAlignment="0" applyProtection="0"/>
    <xf numFmtId="44" fontId="0" fillId="0" borderId="0" applyFont="0" applyFill="0" applyBorder="0" applyAlignment="0" applyProtection="0"/>
    <xf numFmtId="0" fontId="7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6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2" borderId="9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194" fontId="1" fillId="0" borderId="0" xfId="46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7" fillId="0" borderId="0" xfId="44" applyFont="1" applyBorder="1" applyAlignment="1">
      <alignment horizontal="center"/>
    </xf>
    <xf numFmtId="0" fontId="9" fillId="0" borderId="0" xfId="0" applyFont="1" applyBorder="1" applyAlignment="1">
      <alignment/>
    </xf>
    <xf numFmtId="43" fontId="13" fillId="0" borderId="0" xfId="46" applyFont="1" applyBorder="1" applyAlignment="1">
      <alignment/>
    </xf>
    <xf numFmtId="43" fontId="14" fillId="0" borderId="0" xfId="46" applyFont="1" applyBorder="1" applyAlignment="1">
      <alignment/>
    </xf>
    <xf numFmtId="43" fontId="21" fillId="0" borderId="0" xfId="46" applyFont="1" applyBorder="1" applyAlignment="1">
      <alignment/>
    </xf>
    <xf numFmtId="0" fontId="9" fillId="0" borderId="0" xfId="0" applyFont="1" applyBorder="1" applyAlignment="1">
      <alignment horizontal="center"/>
    </xf>
    <xf numFmtId="43" fontId="23" fillId="33" borderId="0" xfId="46" applyFont="1" applyFill="1" applyBorder="1" applyAlignment="1">
      <alignment horizontal="center" vertical="center"/>
    </xf>
    <xf numFmtId="43" fontId="16" fillId="33" borderId="0" xfId="46" applyFont="1" applyFill="1" applyBorder="1" applyAlignment="1">
      <alignment horizontal="center" vertical="center"/>
    </xf>
    <xf numFmtId="43" fontId="18" fillId="34" borderId="10" xfId="46" applyFont="1" applyFill="1" applyBorder="1" applyAlignment="1">
      <alignment horizontal="center" vertical="center"/>
    </xf>
    <xf numFmtId="0" fontId="18" fillId="34" borderId="10" xfId="51" applyFont="1" applyFill="1" applyBorder="1" applyAlignment="1">
      <alignment horizontal="right" vertical="top" wrapText="1" indent="1"/>
      <protection/>
    </xf>
    <xf numFmtId="43" fontId="25" fillId="0" borderId="0" xfId="46" applyFont="1" applyBorder="1" applyAlignment="1">
      <alignment/>
    </xf>
    <xf numFmtId="0" fontId="26" fillId="0" borderId="0" xfId="51" applyFont="1">
      <alignment/>
      <protection/>
    </xf>
    <xf numFmtId="0" fontId="26" fillId="0" borderId="0" xfId="51" applyFont="1" applyAlignment="1">
      <alignment horizontal="right" vertical="center" indent="1"/>
      <protection/>
    </xf>
    <xf numFmtId="0" fontId="27" fillId="0" borderId="0" xfId="51" applyFont="1" applyBorder="1" applyAlignment="1">
      <alignment vertical="center"/>
      <protection/>
    </xf>
    <xf numFmtId="43" fontId="12" fillId="0" borderId="0" xfId="46" applyFont="1" applyAlignment="1">
      <alignment/>
    </xf>
    <xf numFmtId="43" fontId="25" fillId="0" borderId="0" xfId="46" applyFont="1" applyAlignment="1">
      <alignment horizontal="center"/>
    </xf>
    <xf numFmtId="43" fontId="28" fillId="0" borderId="0" xfId="46" applyFont="1" applyAlignment="1">
      <alignment/>
    </xf>
    <xf numFmtId="43" fontId="29" fillId="0" borderId="0" xfId="46" applyFont="1" applyAlignment="1">
      <alignment horizontal="center"/>
    </xf>
    <xf numFmtId="43" fontId="12" fillId="0" borderId="0" xfId="46" applyFont="1" applyAlignment="1">
      <alignment horizontal="left"/>
    </xf>
    <xf numFmtId="4" fontId="30" fillId="0" borderId="0" xfId="51" applyNumberFormat="1" applyFont="1" applyAlignment="1">
      <alignment horizontal="center"/>
      <protection/>
    </xf>
    <xf numFmtId="0" fontId="31" fillId="0" borderId="0" xfId="51" applyFont="1" applyAlignment="1">
      <alignment horizontal="right" vertical="center" indent="1"/>
      <protection/>
    </xf>
    <xf numFmtId="2" fontId="19" fillId="0" borderId="0" xfId="51" applyNumberFormat="1" applyFont="1" applyAlignment="1">
      <alignment horizontal="right" vertical="center" indent="1"/>
      <protection/>
    </xf>
    <xf numFmtId="43" fontId="28" fillId="0" borderId="0" xfId="46" applyFont="1" applyAlignment="1">
      <alignment horizontal="right" indent="1"/>
    </xf>
    <xf numFmtId="43" fontId="16" fillId="0" borderId="0" xfId="46" applyFont="1" applyAlignment="1">
      <alignment horizontal="left"/>
    </xf>
    <xf numFmtId="43" fontId="32" fillId="0" borderId="0" xfId="46" applyFont="1" applyAlignment="1">
      <alignment horizontal="center"/>
    </xf>
    <xf numFmtId="43" fontId="23" fillId="0" borderId="0" xfId="46" applyFont="1" applyAlignment="1">
      <alignment horizontal="right" indent="1"/>
    </xf>
    <xf numFmtId="0" fontId="16" fillId="34" borderId="11" xfId="51" applyFont="1" applyFill="1" applyBorder="1" applyAlignment="1">
      <alignment horizontal="center" vertical="center" wrapText="1"/>
      <protection/>
    </xf>
    <xf numFmtId="0" fontId="15" fillId="34" borderId="10" xfId="51" applyFont="1" applyFill="1" applyBorder="1" applyAlignment="1">
      <alignment horizontal="center" vertical="center"/>
      <protection/>
    </xf>
    <xf numFmtId="43" fontId="23" fillId="34" borderId="12" xfId="46" applyFont="1" applyFill="1" applyBorder="1" applyAlignment="1">
      <alignment horizontal="right" vertical="center" indent="1"/>
    </xf>
    <xf numFmtId="43" fontId="23" fillId="34" borderId="13" xfId="46" applyFont="1" applyFill="1" applyBorder="1" applyAlignment="1">
      <alignment horizontal="right" vertical="center" indent="1"/>
    </xf>
    <xf numFmtId="43" fontId="28" fillId="34" borderId="14" xfId="46" applyFont="1" applyFill="1" applyBorder="1" applyAlignment="1">
      <alignment horizontal="center" vertical="center"/>
    </xf>
    <xf numFmtId="43" fontId="23" fillId="34" borderId="10" xfId="46" applyFont="1" applyFill="1" applyBorder="1" applyAlignment="1">
      <alignment horizontal="right" vertical="center" indent="1"/>
    </xf>
    <xf numFmtId="0" fontId="16" fillId="33" borderId="15" xfId="51" applyFont="1" applyFill="1" applyBorder="1" applyAlignment="1">
      <alignment horizontal="center"/>
      <protection/>
    </xf>
    <xf numFmtId="0" fontId="15" fillId="33" borderId="16" xfId="51" applyFont="1" applyFill="1" applyBorder="1" applyAlignment="1">
      <alignment horizontal="right" vertical="center" indent="1"/>
      <protection/>
    </xf>
    <xf numFmtId="0" fontId="15" fillId="33" borderId="16" xfId="51" applyFont="1" applyFill="1" applyBorder="1" applyAlignment="1">
      <alignment horizontal="right" vertical="center" wrapText="1" indent="1"/>
      <protection/>
    </xf>
    <xf numFmtId="0" fontId="15" fillId="33" borderId="17" xfId="51" applyFont="1" applyFill="1" applyBorder="1" applyAlignment="1">
      <alignment horizontal="right" vertical="center" wrapText="1" indent="1"/>
      <protection/>
    </xf>
    <xf numFmtId="43" fontId="33" fillId="33" borderId="18" xfId="46" applyFont="1" applyFill="1" applyBorder="1" applyAlignment="1">
      <alignment/>
    </xf>
    <xf numFmtId="0" fontId="16" fillId="33" borderId="15" xfId="51" applyFont="1" applyFill="1" applyBorder="1" applyAlignment="1">
      <alignment horizontal="center" vertical="top" wrapText="1"/>
      <protection/>
    </xf>
    <xf numFmtId="0" fontId="16" fillId="33" borderId="16" xfId="51" applyFont="1" applyFill="1" applyBorder="1" applyAlignment="1">
      <alignment horizontal="right" vertical="top" wrapText="1" indent="1"/>
      <protection/>
    </xf>
    <xf numFmtId="0" fontId="16" fillId="33" borderId="17" xfId="51" applyFont="1" applyFill="1" applyBorder="1" applyAlignment="1">
      <alignment horizontal="right" vertical="top" wrapText="1" indent="1"/>
      <protection/>
    </xf>
    <xf numFmtId="43" fontId="33" fillId="33" borderId="19" xfId="46" applyFont="1" applyFill="1" applyBorder="1" applyAlignment="1">
      <alignment/>
    </xf>
    <xf numFmtId="0" fontId="16" fillId="33" borderId="20" xfId="51" applyFont="1" applyFill="1" applyBorder="1" applyAlignment="1">
      <alignment horizontal="center" vertical="top" wrapText="1"/>
      <protection/>
    </xf>
    <xf numFmtId="0" fontId="15" fillId="33" borderId="21" xfId="51" applyFont="1" applyFill="1" applyBorder="1" applyAlignment="1">
      <alignment horizontal="right" vertical="center" indent="1"/>
      <protection/>
    </xf>
    <xf numFmtId="0" fontId="15" fillId="33" borderId="22" xfId="51" applyFont="1" applyFill="1" applyBorder="1" applyAlignment="1">
      <alignment horizontal="right" vertical="center" indent="1"/>
      <protection/>
    </xf>
    <xf numFmtId="43" fontId="33" fillId="33" borderId="23" xfId="46" applyFont="1" applyFill="1" applyBorder="1" applyAlignment="1">
      <alignment/>
    </xf>
    <xf numFmtId="0" fontId="16" fillId="33" borderId="21" xfId="51" applyFont="1" applyFill="1" applyBorder="1" applyAlignment="1">
      <alignment horizontal="right" vertical="top" wrapText="1" indent="1"/>
      <protection/>
    </xf>
    <xf numFmtId="0" fontId="16" fillId="33" borderId="22" xfId="51" applyFont="1" applyFill="1" applyBorder="1" applyAlignment="1">
      <alignment horizontal="right" vertical="top" wrapText="1" indent="1"/>
      <protection/>
    </xf>
    <xf numFmtId="0" fontId="20" fillId="33" borderId="0" xfId="51" applyFont="1" applyFill="1" applyBorder="1" applyAlignment="1">
      <alignment horizontal="center" vertical="center" wrapText="1"/>
      <protection/>
    </xf>
    <xf numFmtId="43" fontId="13" fillId="33" borderId="0" xfId="46" applyFont="1" applyFill="1" applyBorder="1" applyAlignment="1">
      <alignment/>
    </xf>
    <xf numFmtId="43" fontId="33" fillId="33" borderId="0" xfId="46" applyFont="1" applyFill="1" applyBorder="1" applyAlignment="1">
      <alignment horizontal="center"/>
    </xf>
    <xf numFmtId="43" fontId="33" fillId="33" borderId="24" xfId="46" applyFont="1" applyFill="1" applyBorder="1" applyAlignment="1">
      <alignment/>
    </xf>
    <xf numFmtId="43" fontId="33" fillId="33" borderId="15" xfId="46" applyFont="1" applyFill="1" applyBorder="1" applyAlignment="1">
      <alignment/>
    </xf>
    <xf numFmtId="43" fontId="33" fillId="33" borderId="20" xfId="46" applyFont="1" applyFill="1" applyBorder="1" applyAlignment="1">
      <alignment/>
    </xf>
    <xf numFmtId="43" fontId="33" fillId="33" borderId="16" xfId="46" applyFont="1" applyFill="1" applyBorder="1" applyAlignment="1">
      <alignment/>
    </xf>
    <xf numFmtId="43" fontId="33" fillId="33" borderId="25" xfId="46" applyFont="1" applyFill="1" applyBorder="1" applyAlignment="1">
      <alignment/>
    </xf>
    <xf numFmtId="43" fontId="33" fillId="33" borderId="26" xfId="46" applyFont="1" applyFill="1" applyBorder="1" applyAlignment="1">
      <alignment/>
    </xf>
    <xf numFmtId="43" fontId="33" fillId="33" borderId="20" xfId="46" applyFont="1" applyFill="1" applyBorder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0" fillId="0" borderId="0" xfId="52" applyFont="1">
      <alignment/>
      <protection/>
    </xf>
    <xf numFmtId="0" fontId="35" fillId="0" borderId="0" xfId="52" applyFont="1" applyAlignment="1">
      <alignment horizontal="right"/>
      <protection/>
    </xf>
    <xf numFmtId="0" fontId="36" fillId="0" borderId="0" xfId="52" applyFont="1">
      <alignment/>
      <protection/>
    </xf>
    <xf numFmtId="0" fontId="0" fillId="0" borderId="0" xfId="0" applyFont="1" applyAlignment="1">
      <alignment/>
    </xf>
    <xf numFmtId="0" fontId="37" fillId="0" borderId="0" xfId="52" applyFont="1">
      <alignment/>
      <protection/>
    </xf>
    <xf numFmtId="0" fontId="38" fillId="0" borderId="0" xfId="52" applyFont="1">
      <alignment/>
      <protection/>
    </xf>
    <xf numFmtId="0" fontId="39" fillId="0" borderId="11" xfId="52" applyFont="1" applyBorder="1" applyAlignment="1">
      <alignment horizontal="center"/>
      <protection/>
    </xf>
    <xf numFmtId="0" fontId="39" fillId="0" borderId="15" xfId="52" applyFont="1" applyBorder="1" applyAlignment="1">
      <alignment horizontal="center"/>
      <protection/>
    </xf>
    <xf numFmtId="43" fontId="39" fillId="0" borderId="11" xfId="46" applyFont="1" applyBorder="1" applyAlignment="1">
      <alignment/>
    </xf>
    <xf numFmtId="43" fontId="39" fillId="0" borderId="15" xfId="46" applyFont="1" applyBorder="1" applyAlignment="1">
      <alignment/>
    </xf>
    <xf numFmtId="199" fontId="39" fillId="0" borderId="15" xfId="46" applyNumberFormat="1" applyFont="1" applyBorder="1" applyAlignment="1">
      <alignment/>
    </xf>
    <xf numFmtId="0" fontId="34" fillId="33" borderId="0" xfId="0" applyFont="1" applyFill="1" applyBorder="1" applyAlignment="1">
      <alignment horizontal="center" vertical="center"/>
    </xf>
    <xf numFmtId="43" fontId="25" fillId="33" borderId="0" xfId="46" applyFont="1" applyFill="1" applyAlignment="1">
      <alignment horizontal="center"/>
    </xf>
    <xf numFmtId="43" fontId="32" fillId="33" borderId="21" xfId="46" applyFont="1" applyFill="1" applyBorder="1" applyAlignment="1">
      <alignment horizontal="center"/>
    </xf>
    <xf numFmtId="43" fontId="0" fillId="33" borderId="21" xfId="46" applyFont="1" applyFill="1" applyBorder="1" applyAlignment="1">
      <alignment/>
    </xf>
    <xf numFmtId="43" fontId="14" fillId="33" borderId="0" xfId="46" applyFont="1" applyFill="1" applyBorder="1" applyAlignment="1">
      <alignment/>
    </xf>
    <xf numFmtId="43" fontId="13" fillId="33" borderId="0" xfId="46" applyFont="1" applyFill="1" applyBorder="1" applyAlignment="1">
      <alignment/>
    </xf>
    <xf numFmtId="0" fontId="10" fillId="0" borderId="0" xfId="0" applyFont="1" applyBorder="1" applyAlignment="1">
      <alignment horizontal="center"/>
    </xf>
    <xf numFmtId="196" fontId="0" fillId="0" borderId="0" xfId="0" applyNumberFormat="1" applyBorder="1" applyAlignment="1">
      <alignment/>
    </xf>
    <xf numFmtId="0" fontId="34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35" borderId="0" xfId="0" applyFill="1" applyBorder="1" applyAlignment="1">
      <alignment horizontal="center"/>
    </xf>
    <xf numFmtId="43" fontId="18" fillId="36" borderId="27" xfId="46" applyFont="1" applyFill="1" applyBorder="1" applyAlignment="1">
      <alignment horizontal="center" vertical="center"/>
    </xf>
    <xf numFmtId="43" fontId="18" fillId="36" borderId="0" xfId="46" applyFont="1" applyFill="1" applyBorder="1" applyAlignment="1">
      <alignment horizontal="center" vertical="center"/>
    </xf>
    <xf numFmtId="43" fontId="18" fillId="36" borderId="28" xfId="46" applyFont="1" applyFill="1" applyBorder="1" applyAlignment="1">
      <alignment horizontal="center" vertical="center"/>
    </xf>
    <xf numFmtId="43" fontId="18" fillId="36" borderId="29" xfId="46" applyFont="1" applyFill="1" applyBorder="1" applyAlignment="1">
      <alignment horizontal="center" vertical="center"/>
    </xf>
    <xf numFmtId="0" fontId="19" fillId="36" borderId="29" xfId="51" applyFont="1" applyFill="1" applyBorder="1" applyAlignment="1">
      <alignment horizontal="right" vertical="top" wrapText="1" indent="1"/>
      <protection/>
    </xf>
    <xf numFmtId="0" fontId="19" fillId="36" borderId="28" xfId="51" applyFont="1" applyFill="1" applyBorder="1" applyAlignment="1">
      <alignment horizontal="right" vertical="top" wrapText="1" indent="1"/>
      <protection/>
    </xf>
    <xf numFmtId="0" fontId="24" fillId="36" borderId="27" xfId="51" applyFont="1" applyFill="1" applyBorder="1" applyAlignment="1">
      <alignment horizontal="center" vertical="top" wrapText="1"/>
      <protection/>
    </xf>
    <xf numFmtId="194" fontId="3" fillId="36" borderId="0" xfId="46" applyNumberFormat="1" applyFont="1" applyFill="1" applyBorder="1" applyAlignment="1">
      <alignment vertical="center"/>
    </xf>
    <xf numFmtId="0" fontId="6" fillId="36" borderId="28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left" vertical="center" wrapText="1"/>
    </xf>
    <xf numFmtId="43" fontId="13" fillId="36" borderId="29" xfId="46" applyFont="1" applyFill="1" applyBorder="1" applyAlignment="1">
      <alignment/>
    </xf>
    <xf numFmtId="43" fontId="14" fillId="36" borderId="28" xfId="46" applyFont="1" applyFill="1" applyBorder="1" applyAlignment="1">
      <alignment/>
    </xf>
    <xf numFmtId="43" fontId="14" fillId="36" borderId="29" xfId="46" applyFont="1" applyFill="1" applyBorder="1" applyAlignment="1">
      <alignment/>
    </xf>
    <xf numFmtId="0" fontId="24" fillId="36" borderId="30" xfId="51" applyFont="1" applyFill="1" applyBorder="1" applyAlignment="1">
      <alignment horizontal="center" vertical="top" wrapText="1"/>
      <protection/>
    </xf>
    <xf numFmtId="0" fontId="17" fillId="36" borderId="31" xfId="51" applyFont="1" applyFill="1" applyBorder="1" applyAlignment="1">
      <alignment horizontal="center" vertical="top"/>
      <protection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left" vertical="center" wrapText="1"/>
    </xf>
    <xf numFmtId="43" fontId="13" fillId="36" borderId="33" xfId="46" applyFont="1" applyFill="1" applyBorder="1" applyAlignment="1">
      <alignment/>
    </xf>
    <xf numFmtId="43" fontId="14" fillId="36" borderId="32" xfId="46" applyFont="1" applyFill="1" applyBorder="1" applyAlignment="1">
      <alignment horizontal="center"/>
    </xf>
    <xf numFmtId="43" fontId="14" fillId="36" borderId="33" xfId="46" applyFont="1" applyFill="1" applyBorder="1" applyAlignment="1">
      <alignment horizontal="center"/>
    </xf>
    <xf numFmtId="0" fontId="19" fillId="36" borderId="31" xfId="51" applyFont="1" applyFill="1" applyBorder="1" applyAlignment="1">
      <alignment horizontal="center" vertical="top" wrapText="1"/>
      <protection/>
    </xf>
    <xf numFmtId="194" fontId="3" fillId="36" borderId="34" xfId="46" applyNumberFormat="1" applyFont="1" applyFill="1" applyBorder="1" applyAlignment="1" applyProtection="1">
      <alignment vertical="center"/>
      <protection locked="0"/>
    </xf>
    <xf numFmtId="194" fontId="3" fillId="36" borderId="34" xfId="46" applyNumberFormat="1" applyFont="1" applyFill="1" applyBorder="1" applyAlignment="1">
      <alignment vertical="center"/>
    </xf>
    <xf numFmtId="0" fontId="15" fillId="36" borderId="31" xfId="51" applyFont="1" applyFill="1" applyBorder="1" applyAlignment="1">
      <alignment horizontal="center" vertical="top" wrapText="1"/>
      <protection/>
    </xf>
    <xf numFmtId="194" fontId="3" fillId="36" borderId="22" xfId="46" applyNumberFormat="1" applyFont="1" applyFill="1" applyBorder="1" applyAlignment="1">
      <alignment vertical="center"/>
    </xf>
    <xf numFmtId="187" fontId="6" fillId="36" borderId="10" xfId="46" applyNumberFormat="1" applyFont="1" applyFill="1" applyBorder="1" applyAlignment="1" applyProtection="1">
      <alignment vertical="center"/>
      <protection locked="0"/>
    </xf>
    <xf numFmtId="187" fontId="6" fillId="36" borderId="34" xfId="46" applyNumberFormat="1" applyFont="1" applyFill="1" applyBorder="1" applyAlignment="1" applyProtection="1">
      <alignment vertical="center"/>
      <protection locked="0"/>
    </xf>
    <xf numFmtId="0" fontId="16" fillId="36" borderId="31" xfId="51" applyFont="1" applyFill="1" applyBorder="1" applyAlignment="1">
      <alignment horizontal="center" vertical="top"/>
      <protection/>
    </xf>
    <xf numFmtId="187" fontId="6" fillId="36" borderId="35" xfId="46" applyNumberFormat="1" applyFont="1" applyFill="1" applyBorder="1" applyAlignment="1" applyProtection="1">
      <alignment vertical="center"/>
      <protection locked="0"/>
    </xf>
    <xf numFmtId="0" fontId="19" fillId="36" borderId="30" xfId="51" applyFont="1" applyFill="1" applyBorder="1" applyAlignment="1">
      <alignment horizontal="center" vertical="top" wrapText="1"/>
      <protection/>
    </xf>
    <xf numFmtId="194" fontId="3" fillId="36" borderId="10" xfId="46" applyNumberFormat="1" applyFont="1" applyFill="1" applyBorder="1" applyAlignment="1">
      <alignment vertical="center"/>
    </xf>
    <xf numFmtId="0" fontId="19" fillId="36" borderId="36" xfId="51" applyFont="1" applyFill="1" applyBorder="1" applyAlignment="1">
      <alignment horizontal="center" vertical="top" wrapText="1"/>
      <protection/>
    </xf>
    <xf numFmtId="0" fontId="19" fillId="36" borderId="37" xfId="51" applyFont="1" applyFill="1" applyBorder="1" applyAlignment="1">
      <alignment horizontal="center" vertical="top" wrapText="1"/>
      <protection/>
    </xf>
    <xf numFmtId="0" fontId="8" fillId="36" borderId="38" xfId="0" applyFont="1" applyFill="1" applyBorder="1" applyAlignment="1">
      <alignment horizontal="center" vertical="center"/>
    </xf>
    <xf numFmtId="194" fontId="4" fillId="36" borderId="34" xfId="46" applyNumberFormat="1" applyFont="1" applyFill="1" applyBorder="1" applyAlignment="1">
      <alignment vertical="center"/>
    </xf>
    <xf numFmtId="194" fontId="4" fillId="36" borderId="34" xfId="46" applyNumberFormat="1" applyFont="1" applyFill="1" applyBorder="1" applyAlignment="1" applyProtection="1">
      <alignment vertical="center"/>
      <protection locked="0"/>
    </xf>
    <xf numFmtId="187" fontId="4" fillId="36" borderId="34" xfId="46" applyNumberFormat="1" applyFont="1" applyFill="1" applyBorder="1" applyAlignment="1" applyProtection="1">
      <alignment vertical="center"/>
      <protection locked="0"/>
    </xf>
    <xf numFmtId="194" fontId="3" fillId="36" borderId="22" xfId="46" applyNumberFormat="1" applyFont="1" applyFill="1" applyBorder="1" applyAlignment="1" applyProtection="1">
      <alignment vertical="center"/>
      <protection locked="0"/>
    </xf>
    <xf numFmtId="187" fontId="3" fillId="36" borderId="34" xfId="46" applyNumberFormat="1" applyFont="1" applyFill="1" applyBorder="1" applyAlignment="1">
      <alignment vertical="center"/>
    </xf>
    <xf numFmtId="187" fontId="4" fillId="36" borderId="34" xfId="46" applyNumberFormat="1" applyFont="1" applyFill="1" applyBorder="1" applyAlignment="1">
      <alignment vertical="center"/>
    </xf>
    <xf numFmtId="187" fontId="4" fillId="36" borderId="39" xfId="46" applyNumberFormat="1" applyFont="1" applyFill="1" applyBorder="1" applyAlignment="1" applyProtection="1">
      <alignment vertical="center"/>
      <protection locked="0"/>
    </xf>
    <xf numFmtId="187" fontId="4" fillId="36" borderId="35" xfId="46" applyNumberFormat="1" applyFont="1" applyFill="1" applyBorder="1" applyAlignment="1" applyProtection="1">
      <alignment vertical="center"/>
      <protection locked="0"/>
    </xf>
    <xf numFmtId="0" fontId="16" fillId="36" borderId="37" xfId="51" applyFont="1" applyFill="1" applyBorder="1" applyAlignment="1">
      <alignment horizontal="center" vertical="top" wrapText="1"/>
      <protection/>
    </xf>
    <xf numFmtId="0" fontId="19" fillId="36" borderId="27" xfId="51" applyFont="1" applyFill="1" applyBorder="1" applyAlignment="1">
      <alignment horizontal="center" vertical="top" wrapText="1"/>
      <protection/>
    </xf>
    <xf numFmtId="194" fontId="3" fillId="36" borderId="10" xfId="46" applyNumberFormat="1" applyFont="1" applyFill="1" applyBorder="1" applyAlignment="1" applyProtection="1">
      <alignment vertical="center"/>
      <protection locked="0"/>
    </xf>
    <xf numFmtId="0" fontId="20" fillId="36" borderId="31" xfId="51" applyFont="1" applyFill="1" applyBorder="1" applyAlignment="1">
      <alignment horizontal="center" vertical="top"/>
      <protection/>
    </xf>
    <xf numFmtId="0" fontId="17" fillId="36" borderId="30" xfId="51" applyFont="1" applyFill="1" applyBorder="1" applyAlignment="1">
      <alignment horizontal="center" vertical="top"/>
      <protection/>
    </xf>
    <xf numFmtId="194" fontId="3" fillId="36" borderId="35" xfId="46" applyNumberFormat="1" applyFont="1" applyFill="1" applyBorder="1" applyAlignment="1" applyProtection="1">
      <alignment vertical="center"/>
      <protection locked="0"/>
    </xf>
    <xf numFmtId="43" fontId="3" fillId="36" borderId="34" xfId="46" applyFont="1" applyFill="1" applyBorder="1" applyAlignment="1">
      <alignment vertical="center"/>
    </xf>
    <xf numFmtId="0" fontId="17" fillId="36" borderId="31" xfId="51" applyFont="1" applyFill="1" applyBorder="1" applyAlignment="1">
      <alignment horizontal="center" vertical="top" wrapText="1"/>
      <protection/>
    </xf>
    <xf numFmtId="194" fontId="2" fillId="36" borderId="34" xfId="46" applyNumberFormat="1" applyFont="1" applyFill="1" applyBorder="1" applyAlignment="1">
      <alignment horizontal="center" vertical="center" wrapText="1"/>
    </xf>
    <xf numFmtId="194" fontId="3" fillId="36" borderId="0" xfId="46" applyNumberFormat="1" applyFont="1" applyFill="1" applyBorder="1" applyAlignment="1" applyProtection="1">
      <alignment vertical="center"/>
      <protection locked="0"/>
    </xf>
    <xf numFmtId="194" fontId="3" fillId="36" borderId="40" xfId="46" applyNumberFormat="1" applyFont="1" applyFill="1" applyBorder="1" applyAlignment="1" applyProtection="1">
      <alignment vertical="center"/>
      <protection locked="0"/>
    </xf>
    <xf numFmtId="43" fontId="6" fillId="36" borderId="34" xfId="46" applyFont="1" applyFill="1" applyBorder="1" applyAlignment="1" applyProtection="1">
      <alignment vertical="center"/>
      <protection locked="0"/>
    </xf>
    <xf numFmtId="0" fontId="22" fillId="36" borderId="31" xfId="51" applyFont="1" applyFill="1" applyBorder="1" applyAlignment="1">
      <alignment horizontal="center" vertical="top" wrapText="1"/>
      <protection/>
    </xf>
    <xf numFmtId="43" fontId="6" fillId="36" borderId="35" xfId="46" applyFont="1" applyFill="1" applyBorder="1" applyAlignment="1" applyProtection="1">
      <alignment vertical="center"/>
      <protection locked="0"/>
    </xf>
    <xf numFmtId="194" fontId="6" fillId="36" borderId="34" xfId="46" applyNumberFormat="1" applyFont="1" applyFill="1" applyBorder="1" applyAlignment="1" applyProtection="1">
      <alignment vertical="center"/>
      <protection locked="0"/>
    </xf>
    <xf numFmtId="194" fontId="6" fillId="36" borderId="22" xfId="46" applyNumberFormat="1" applyFont="1" applyFill="1" applyBorder="1" applyAlignment="1" applyProtection="1">
      <alignment vertical="center"/>
      <protection locked="0"/>
    </xf>
    <xf numFmtId="194" fontId="6" fillId="36" borderId="10" xfId="46" applyNumberFormat="1" applyFont="1" applyFill="1" applyBorder="1" applyAlignment="1" applyProtection="1">
      <alignment vertical="center"/>
      <protection locked="0"/>
    </xf>
    <xf numFmtId="194" fontId="6" fillId="36" borderId="35" xfId="46" applyNumberFormat="1" applyFont="1" applyFill="1" applyBorder="1" applyAlignment="1" applyProtection="1">
      <alignment vertical="center"/>
      <protection locked="0"/>
    </xf>
    <xf numFmtId="43" fontId="6" fillId="36" borderId="34" xfId="46" applyFont="1" applyFill="1" applyBorder="1" applyAlignment="1">
      <alignment vertical="center"/>
    </xf>
    <xf numFmtId="43" fontId="6" fillId="36" borderId="22" xfId="46" applyFont="1" applyFill="1" applyBorder="1" applyAlignment="1">
      <alignment vertical="center"/>
    </xf>
    <xf numFmtId="43" fontId="6" fillId="36" borderId="10" xfId="46" applyFont="1" applyFill="1" applyBorder="1" applyAlignment="1" applyProtection="1">
      <alignment vertical="center"/>
      <protection locked="0"/>
    </xf>
    <xf numFmtId="43" fontId="6" fillId="36" borderId="41" xfId="46" applyFont="1" applyFill="1" applyBorder="1" applyAlignment="1">
      <alignment vertical="center"/>
    </xf>
    <xf numFmtId="43" fontId="2" fillId="36" borderId="34" xfId="46" applyFont="1" applyFill="1" applyBorder="1" applyAlignment="1" applyProtection="1">
      <alignment vertical="center"/>
      <protection locked="0"/>
    </xf>
    <xf numFmtId="43" fontId="2" fillId="36" borderId="10" xfId="46" applyFont="1" applyFill="1" applyBorder="1" applyAlignment="1">
      <alignment vertical="center"/>
    </xf>
    <xf numFmtId="43" fontId="2" fillId="36" borderId="34" xfId="46" applyFont="1" applyFill="1" applyBorder="1" applyAlignment="1">
      <alignment vertical="center"/>
    </xf>
    <xf numFmtId="43" fontId="6" fillId="36" borderId="40" xfId="46" applyFont="1" applyFill="1" applyBorder="1" applyAlignment="1" applyProtection="1">
      <alignment horizontal="center" vertical="center" wrapText="1"/>
      <protection locked="0"/>
    </xf>
    <xf numFmtId="43" fontId="6" fillId="36" borderId="22" xfId="46" applyFont="1" applyFill="1" applyBorder="1" applyAlignment="1" applyProtection="1">
      <alignment vertical="center"/>
      <protection locked="0"/>
    </xf>
    <xf numFmtId="43" fontId="5" fillId="36" borderId="34" xfId="46" applyFont="1" applyFill="1" applyBorder="1" applyAlignment="1">
      <alignment vertical="center"/>
    </xf>
    <xf numFmtId="43" fontId="5" fillId="36" borderId="34" xfId="46" applyFont="1" applyFill="1" applyBorder="1" applyAlignment="1" applyProtection="1">
      <alignment vertical="center"/>
      <protection locked="0"/>
    </xf>
    <xf numFmtId="43" fontId="5" fillId="36" borderId="22" xfId="46" applyFont="1" applyFill="1" applyBorder="1" applyAlignment="1" applyProtection="1">
      <alignment vertical="center"/>
      <protection locked="0"/>
    </xf>
    <xf numFmtId="43" fontId="5" fillId="36" borderId="10" xfId="46" applyFont="1" applyFill="1" applyBorder="1" applyAlignment="1" applyProtection="1">
      <alignment vertical="center"/>
      <protection locked="0"/>
    </xf>
    <xf numFmtId="0" fontId="11" fillId="36" borderId="42" xfId="0" applyFont="1" applyFill="1" applyBorder="1" applyAlignment="1">
      <alignment horizontal="center" vertical="center"/>
    </xf>
    <xf numFmtId="0" fontId="22" fillId="36" borderId="30" xfId="51" applyFont="1" applyFill="1" applyBorder="1" applyAlignment="1">
      <alignment horizontal="center" vertical="top" wrapText="1"/>
      <protection/>
    </xf>
    <xf numFmtId="43" fontId="13" fillId="2" borderId="15" xfId="46" applyFont="1" applyFill="1" applyBorder="1" applyAlignment="1">
      <alignment horizontal="center"/>
    </xf>
    <xf numFmtId="43" fontId="13" fillId="2" borderId="43" xfId="46" applyFont="1" applyFill="1" applyBorder="1" applyAlignment="1">
      <alignment horizontal="center"/>
    </xf>
    <xf numFmtId="43" fontId="16" fillId="35" borderId="15" xfId="46" applyFont="1" applyFill="1" applyBorder="1" applyAlignment="1">
      <alignment horizontal="center" vertical="center"/>
    </xf>
    <xf numFmtId="43" fontId="16" fillId="35" borderId="16" xfId="46" applyFont="1" applyFill="1" applyBorder="1" applyAlignment="1">
      <alignment horizontal="center" vertical="center"/>
    </xf>
    <xf numFmtId="43" fontId="16" fillId="35" borderId="17" xfId="46" applyFont="1" applyFill="1" applyBorder="1" applyAlignment="1">
      <alignment horizontal="center" vertical="center"/>
    </xf>
    <xf numFmtId="43" fontId="18" fillId="35" borderId="17" xfId="46" applyFont="1" applyFill="1" applyBorder="1" applyAlignment="1">
      <alignment horizontal="center" vertical="center"/>
    </xf>
    <xf numFmtId="0" fontId="18" fillId="35" borderId="17" xfId="51" applyFont="1" applyFill="1" applyBorder="1" applyAlignment="1">
      <alignment horizontal="right" vertical="top" wrapText="1" indent="1"/>
      <protection/>
    </xf>
    <xf numFmtId="0" fontId="18" fillId="35" borderId="15" xfId="51" applyFont="1" applyFill="1" applyBorder="1" applyAlignment="1">
      <alignment horizontal="right" vertical="top" wrapText="1" indent="1"/>
      <protection/>
    </xf>
    <xf numFmtId="43" fontId="33" fillId="2" borderId="43" xfId="46" applyFont="1" applyFill="1" applyBorder="1" applyAlignment="1">
      <alignment horizontal="center"/>
    </xf>
    <xf numFmtId="43" fontId="33" fillId="2" borderId="15" xfId="46" applyFont="1" applyFill="1" applyBorder="1" applyAlignment="1">
      <alignment horizontal="center"/>
    </xf>
    <xf numFmtId="43" fontId="45" fillId="2" borderId="15" xfId="46" applyFont="1" applyFill="1" applyBorder="1" applyAlignment="1">
      <alignment horizontal="center"/>
    </xf>
    <xf numFmtId="0" fontId="47" fillId="36" borderId="40" xfId="51" applyFont="1" applyFill="1" applyBorder="1" applyAlignment="1">
      <alignment horizontal="right" vertical="center" indent="1"/>
      <protection/>
    </xf>
    <xf numFmtId="0" fontId="47" fillId="36" borderId="32" xfId="51" applyFont="1" applyFill="1" applyBorder="1" applyAlignment="1">
      <alignment horizontal="right" vertical="center" indent="1"/>
      <protection/>
    </xf>
    <xf numFmtId="0" fontId="47" fillId="36" borderId="44" xfId="51" applyFont="1" applyFill="1" applyBorder="1" applyAlignment="1">
      <alignment horizontal="right" vertical="center" indent="1"/>
      <protection/>
    </xf>
    <xf numFmtId="0" fontId="47" fillId="36" borderId="45" xfId="51" applyFont="1" applyFill="1" applyBorder="1" applyAlignment="1">
      <alignment horizontal="right" vertical="center" indent="1"/>
      <protection/>
    </xf>
    <xf numFmtId="43" fontId="48" fillId="2" borderId="43" xfId="46" applyFont="1" applyFill="1" applyBorder="1" applyAlignment="1">
      <alignment horizontal="center"/>
    </xf>
    <xf numFmtId="0" fontId="47" fillId="36" borderId="46" xfId="51" applyFont="1" applyFill="1" applyBorder="1" applyAlignment="1">
      <alignment horizontal="right" vertical="center" indent="1"/>
      <protection/>
    </xf>
    <xf numFmtId="0" fontId="47" fillId="36" borderId="33" xfId="51" applyFont="1" applyFill="1" applyBorder="1" applyAlignment="1">
      <alignment horizontal="right" vertical="center" indent="1"/>
      <protection/>
    </xf>
    <xf numFmtId="0" fontId="47" fillId="36" borderId="40" xfId="51" applyFont="1" applyFill="1" applyBorder="1" applyAlignment="1">
      <alignment horizontal="center" vertical="center"/>
      <protection/>
    </xf>
    <xf numFmtId="43" fontId="48" fillId="2" borderId="15" xfId="46" applyFont="1" applyFill="1" applyBorder="1" applyAlignment="1">
      <alignment horizontal="center"/>
    </xf>
    <xf numFmtId="196" fontId="23" fillId="36" borderId="40" xfId="46" applyNumberFormat="1" applyFont="1" applyFill="1" applyBorder="1" applyAlignment="1">
      <alignment horizontal="right" vertical="center" indent="1"/>
    </xf>
    <xf numFmtId="43" fontId="33" fillId="36" borderId="47" xfId="46" applyFont="1" applyFill="1" applyBorder="1" applyAlignment="1">
      <alignment horizontal="center"/>
    </xf>
    <xf numFmtId="196" fontId="23" fillId="36" borderId="32" xfId="46" applyNumberFormat="1" applyFont="1" applyFill="1" applyBorder="1" applyAlignment="1">
      <alignment horizontal="right" vertical="center" indent="1"/>
    </xf>
    <xf numFmtId="43" fontId="33" fillId="36" borderId="48" xfId="46" applyFont="1" applyFill="1" applyBorder="1" applyAlignment="1">
      <alignment horizontal="center"/>
    </xf>
    <xf numFmtId="43" fontId="33" fillId="36" borderId="49" xfId="46" applyFont="1" applyFill="1" applyBorder="1" applyAlignment="1">
      <alignment horizontal="center"/>
    </xf>
    <xf numFmtId="43" fontId="33" fillId="36" borderId="33" xfId="46" applyFont="1" applyFill="1" applyBorder="1" applyAlignment="1">
      <alignment/>
    </xf>
    <xf numFmtId="196" fontId="23" fillId="36" borderId="45" xfId="46" applyNumberFormat="1" applyFont="1" applyFill="1" applyBorder="1" applyAlignment="1">
      <alignment horizontal="right" vertical="center" indent="1"/>
    </xf>
    <xf numFmtId="43" fontId="33" fillId="36" borderId="29" xfId="46" applyFont="1" applyFill="1" applyBorder="1" applyAlignment="1">
      <alignment/>
    </xf>
    <xf numFmtId="43" fontId="33" fillId="36" borderId="50" xfId="46" applyFont="1" applyFill="1" applyBorder="1" applyAlignment="1">
      <alignment horizontal="center"/>
    </xf>
    <xf numFmtId="196" fontId="33" fillId="36" borderId="40" xfId="46" applyNumberFormat="1" applyFont="1" applyFill="1" applyBorder="1" applyAlignment="1">
      <alignment horizontal="right" vertical="center" indent="1"/>
    </xf>
    <xf numFmtId="0" fontId="19" fillId="36" borderId="51" xfId="51" applyFont="1" applyFill="1" applyBorder="1" applyAlignment="1">
      <alignment horizontal="right" vertical="top" wrapText="1" indent="1"/>
      <protection/>
    </xf>
    <xf numFmtId="43" fontId="14" fillId="36" borderId="51" xfId="46" applyFont="1" applyFill="1" applyBorder="1" applyAlignment="1">
      <alignment/>
    </xf>
    <xf numFmtId="43" fontId="14" fillId="36" borderId="48" xfId="46" applyFont="1" applyFill="1" applyBorder="1" applyAlignment="1">
      <alignment horizontal="center"/>
    </xf>
    <xf numFmtId="0" fontId="16" fillId="36" borderId="31" xfId="51" applyFont="1" applyFill="1" applyBorder="1" applyAlignment="1">
      <alignment horizontal="center" vertical="top" wrapText="1"/>
      <protection/>
    </xf>
    <xf numFmtId="0" fontId="16" fillId="36" borderId="30" xfId="51" applyFont="1" applyFill="1" applyBorder="1" applyAlignment="1">
      <alignment horizontal="center" vertical="top" wrapText="1"/>
      <protection/>
    </xf>
    <xf numFmtId="43" fontId="11" fillId="36" borderId="38" xfId="46" applyFont="1" applyFill="1" applyBorder="1" applyAlignment="1">
      <alignment horizontal="center" vertical="center"/>
    </xf>
    <xf numFmtId="0" fontId="42" fillId="35" borderId="36" xfId="0" applyFont="1" applyFill="1" applyBorder="1" applyAlignment="1">
      <alignment horizontal="center" vertical="center" wrapText="1"/>
    </xf>
    <xf numFmtId="0" fontId="40" fillId="35" borderId="44" xfId="0" applyFont="1" applyFill="1" applyBorder="1" applyAlignment="1">
      <alignment/>
    </xf>
    <xf numFmtId="0" fontId="46" fillId="35" borderId="23" xfId="0" applyFont="1" applyFill="1" applyBorder="1" applyAlignment="1">
      <alignment horizontal="center"/>
    </xf>
    <xf numFmtId="0" fontId="46" fillId="35" borderId="44" xfId="0" applyFont="1" applyFill="1" applyBorder="1" applyAlignment="1">
      <alignment/>
    </xf>
    <xf numFmtId="43" fontId="43" fillId="35" borderId="44" xfId="46" applyFont="1" applyFill="1" applyBorder="1" applyAlignment="1">
      <alignment/>
    </xf>
    <xf numFmtId="43" fontId="43" fillId="35" borderId="49" xfId="46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52" applyFont="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rmal_Feuil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"/>
          <c:y val="0.09575"/>
          <c:w val="0.871"/>
          <c:h val="0.90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مجال الادارة العمومية 
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52,53   %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مجال الشؤون الاجتماعية 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0,03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مجال الشؤون التقنية 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27,57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مجال الشؤون الاقتصادية
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14,64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مجال الدعم  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2,42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مجال تدعيم النتائج   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2,80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Feuil1!$A$15:$A$20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Feuil1!$B$15:$B$20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81</xdr:row>
      <xdr:rowOff>0</xdr:rowOff>
    </xdr:from>
    <xdr:to>
      <xdr:col>4</xdr:col>
      <xdr:colOff>285750</xdr:colOff>
      <xdr:row>81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2324100" y="172021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57150</xdr:colOff>
      <xdr:row>161</xdr:row>
      <xdr:rowOff>0</xdr:rowOff>
    </xdr:from>
    <xdr:to>
      <xdr:col>4</xdr:col>
      <xdr:colOff>342900</xdr:colOff>
      <xdr:row>161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>
          <a:off x="2343150" y="3489007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76200</xdr:colOff>
      <xdr:row>188</xdr:row>
      <xdr:rowOff>0</xdr:rowOff>
    </xdr:from>
    <xdr:to>
      <xdr:col>4</xdr:col>
      <xdr:colOff>342900</xdr:colOff>
      <xdr:row>188</xdr:row>
      <xdr:rowOff>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2362200" y="40300275"/>
          <a:ext cx="981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66675</xdr:colOff>
      <xdr:row>209</xdr:row>
      <xdr:rowOff>0</xdr:rowOff>
    </xdr:from>
    <xdr:to>
      <xdr:col>4</xdr:col>
      <xdr:colOff>342900</xdr:colOff>
      <xdr:row>209</xdr:row>
      <xdr:rowOff>0</xdr:rowOff>
    </xdr:to>
    <xdr:sp>
      <xdr:nvSpPr>
        <xdr:cNvPr id="4" name="Texte 15"/>
        <xdr:cNvSpPr txBox="1">
          <a:spLocks noChangeArrowheads="1"/>
        </xdr:cNvSpPr>
      </xdr:nvSpPr>
      <xdr:spPr>
        <a:xfrm>
          <a:off x="2352675" y="42557700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38100</xdr:colOff>
      <xdr:row>217</xdr:row>
      <xdr:rowOff>0</xdr:rowOff>
    </xdr:from>
    <xdr:to>
      <xdr:col>4</xdr:col>
      <xdr:colOff>285750</xdr:colOff>
      <xdr:row>217</xdr:row>
      <xdr:rowOff>0</xdr:rowOff>
    </xdr:to>
    <xdr:sp>
      <xdr:nvSpPr>
        <xdr:cNvPr id="5" name="Texte 8"/>
        <xdr:cNvSpPr txBox="1">
          <a:spLocks noChangeArrowheads="1"/>
        </xdr:cNvSpPr>
      </xdr:nvSpPr>
      <xdr:spPr>
        <a:xfrm>
          <a:off x="2324100" y="4496752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57150</xdr:colOff>
      <xdr:row>217</xdr:row>
      <xdr:rowOff>0</xdr:rowOff>
    </xdr:from>
    <xdr:to>
      <xdr:col>4</xdr:col>
      <xdr:colOff>342900</xdr:colOff>
      <xdr:row>217</xdr:row>
      <xdr:rowOff>0</xdr:rowOff>
    </xdr:to>
    <xdr:sp>
      <xdr:nvSpPr>
        <xdr:cNvPr id="6" name="Texte 16"/>
        <xdr:cNvSpPr txBox="1">
          <a:spLocks noChangeArrowheads="1"/>
        </xdr:cNvSpPr>
      </xdr:nvSpPr>
      <xdr:spPr>
        <a:xfrm>
          <a:off x="2343150" y="449675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76200</xdr:colOff>
      <xdr:row>217</xdr:row>
      <xdr:rowOff>0</xdr:rowOff>
    </xdr:from>
    <xdr:to>
      <xdr:col>4</xdr:col>
      <xdr:colOff>342900</xdr:colOff>
      <xdr:row>217</xdr:row>
      <xdr:rowOff>0</xdr:rowOff>
    </xdr:to>
    <xdr:sp>
      <xdr:nvSpPr>
        <xdr:cNvPr id="7" name="Texte 17"/>
        <xdr:cNvSpPr txBox="1">
          <a:spLocks noChangeArrowheads="1"/>
        </xdr:cNvSpPr>
      </xdr:nvSpPr>
      <xdr:spPr>
        <a:xfrm>
          <a:off x="2362200" y="44967525"/>
          <a:ext cx="981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66675</xdr:colOff>
      <xdr:row>217</xdr:row>
      <xdr:rowOff>0</xdr:rowOff>
    </xdr:from>
    <xdr:to>
      <xdr:col>4</xdr:col>
      <xdr:colOff>342900</xdr:colOff>
      <xdr:row>217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2352675" y="44967525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95250</xdr:rowOff>
    </xdr:from>
    <xdr:to>
      <xdr:col>2</xdr:col>
      <xdr:colOff>2809875</xdr:colOff>
      <xdr:row>77</xdr:row>
      <xdr:rowOff>19050</xdr:rowOff>
    </xdr:to>
    <xdr:graphicFrame>
      <xdr:nvGraphicFramePr>
        <xdr:cNvPr id="1" name="Graphique 5"/>
        <xdr:cNvGraphicFramePr/>
      </xdr:nvGraphicFramePr>
      <xdr:xfrm>
        <a:off x="0" y="946785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view="pageBreakPreview" zoomScaleSheetLayoutView="100" zoomScalePageLayoutView="0" workbookViewId="0" topLeftCell="A211">
      <selection activeCell="F220" sqref="F220"/>
    </sheetView>
  </sheetViews>
  <sheetFormatPr defaultColWidth="11.421875" defaultRowHeight="12.75"/>
  <cols>
    <col min="1" max="1" width="34.28125" style="84" customWidth="1"/>
    <col min="2" max="2" width="9.00390625" style="1" hidden="1" customWidth="1"/>
    <col min="3" max="3" width="5.57421875" style="14" customWidth="1"/>
    <col min="4" max="5" width="5.140625" style="10" customWidth="1"/>
    <col min="6" max="6" width="16.28125" style="11" customWidth="1"/>
    <col min="7" max="7" width="13.57421875" style="83" customWidth="1"/>
    <col min="8" max="8" width="14.57421875" style="82" customWidth="1"/>
    <col min="9" max="9" width="16.140625" style="12" customWidth="1"/>
    <col min="10" max="10" width="16.28125" style="12" customWidth="1"/>
    <col min="11" max="11" width="13.00390625" style="12" customWidth="1"/>
    <col min="12" max="12" width="6.8515625" style="12" customWidth="1"/>
    <col min="13" max="13" width="11.7109375" style="0" customWidth="1"/>
    <col min="14" max="14" width="15.140625" style="0" customWidth="1"/>
  </cols>
  <sheetData>
    <row r="1" spans="3:8" ht="23.25">
      <c r="C1" s="86" t="s">
        <v>224</v>
      </c>
      <c r="D1"/>
      <c r="E1"/>
      <c r="F1"/>
      <c r="G1" s="78"/>
      <c r="H1" s="79"/>
    </row>
    <row r="2" spans="2:14" ht="30" customHeight="1" thickBot="1">
      <c r="B2" s="2"/>
      <c r="C2" s="66" t="s">
        <v>229</v>
      </c>
      <c r="D2" s="66"/>
      <c r="E2" s="66"/>
      <c r="F2" s="66"/>
      <c r="G2" s="80"/>
      <c r="H2" s="81"/>
      <c r="I2" s="13"/>
      <c r="J2" s="19"/>
      <c r="M2" s="1"/>
      <c r="N2" s="1"/>
    </row>
    <row r="3" spans="1:12" s="16" customFormat="1" ht="60.75" customHeight="1" thickBot="1">
      <c r="A3" s="166" t="s">
        <v>1</v>
      </c>
      <c r="B3" s="167"/>
      <c r="C3" s="168" t="s">
        <v>4</v>
      </c>
      <c r="D3" s="168" t="s">
        <v>3</v>
      </c>
      <c r="E3" s="168" t="s">
        <v>2</v>
      </c>
      <c r="F3" s="169" t="s">
        <v>148</v>
      </c>
      <c r="G3" s="170" t="s">
        <v>169</v>
      </c>
      <c r="H3" s="170" t="s">
        <v>230</v>
      </c>
      <c r="I3" s="170" t="s">
        <v>171</v>
      </c>
      <c r="J3" s="171" t="s">
        <v>231</v>
      </c>
      <c r="K3" s="171" t="s">
        <v>150</v>
      </c>
      <c r="L3" s="170" t="s">
        <v>152</v>
      </c>
    </row>
    <row r="4" spans="1:12" s="15" customFormat="1" ht="18" customHeight="1">
      <c r="A4" s="89" t="s">
        <v>151</v>
      </c>
      <c r="B4" s="90"/>
      <c r="C4" s="91"/>
      <c r="D4" s="92"/>
      <c r="E4" s="92"/>
      <c r="F4" s="92"/>
      <c r="G4" s="93"/>
      <c r="H4" s="94"/>
      <c r="I4" s="93"/>
      <c r="J4" s="94"/>
      <c r="K4" s="94"/>
      <c r="L4" s="194"/>
    </row>
    <row r="5" spans="1:14" ht="21" customHeight="1">
      <c r="A5" s="95" t="s">
        <v>5</v>
      </c>
      <c r="B5" s="96"/>
      <c r="C5" s="97"/>
      <c r="D5" s="98"/>
      <c r="E5" s="98"/>
      <c r="F5" s="99"/>
      <c r="G5" s="99"/>
      <c r="H5" s="100"/>
      <c r="I5" s="101"/>
      <c r="J5" s="100"/>
      <c r="K5" s="100"/>
      <c r="L5" s="195"/>
      <c r="M5" s="1"/>
      <c r="N5" s="1"/>
    </row>
    <row r="6" spans="1:14" ht="21" customHeight="1">
      <c r="A6" s="102" t="s">
        <v>6</v>
      </c>
      <c r="B6" s="96"/>
      <c r="C6" s="97"/>
      <c r="D6" s="98"/>
      <c r="E6" s="98"/>
      <c r="F6" s="99"/>
      <c r="G6" s="99"/>
      <c r="H6" s="100"/>
      <c r="I6" s="101"/>
      <c r="J6" s="101"/>
      <c r="K6" s="100"/>
      <c r="L6" s="195"/>
      <c r="M6" s="1"/>
      <c r="N6" s="1"/>
    </row>
    <row r="7" spans="1:14" ht="21" customHeight="1">
      <c r="A7" s="103" t="s">
        <v>7</v>
      </c>
      <c r="B7" s="96"/>
      <c r="C7" s="104"/>
      <c r="D7" s="105"/>
      <c r="E7" s="105"/>
      <c r="F7" s="106"/>
      <c r="G7" s="106"/>
      <c r="H7" s="107"/>
      <c r="I7" s="108"/>
      <c r="J7" s="108"/>
      <c r="K7" s="107"/>
      <c r="L7" s="196"/>
      <c r="M7" s="3"/>
      <c r="N7" s="3"/>
    </row>
    <row r="8" spans="1:14" ht="21" customHeight="1">
      <c r="A8" s="109" t="s">
        <v>8</v>
      </c>
      <c r="B8" s="110"/>
      <c r="C8" s="175">
        <v>11</v>
      </c>
      <c r="D8" s="175">
        <v>10</v>
      </c>
      <c r="E8" s="175">
        <v>10</v>
      </c>
      <c r="F8" s="193">
        <v>1500000</v>
      </c>
      <c r="G8" s="193"/>
      <c r="H8" s="193"/>
      <c r="I8" s="193"/>
      <c r="J8" s="193">
        <v>1162000</v>
      </c>
      <c r="K8" s="184"/>
      <c r="L8" s="185"/>
      <c r="M8" s="5"/>
      <c r="N8" s="5"/>
    </row>
    <row r="9" spans="1:14" ht="24" customHeight="1">
      <c r="A9" s="109" t="s">
        <v>9</v>
      </c>
      <c r="B9" s="110"/>
      <c r="C9" s="175">
        <v>30</v>
      </c>
      <c r="D9" s="175">
        <v>10</v>
      </c>
      <c r="E9" s="175">
        <v>10</v>
      </c>
      <c r="F9" s="193"/>
      <c r="G9" s="193"/>
      <c r="H9" s="193"/>
      <c r="I9" s="193"/>
      <c r="J9" s="193"/>
      <c r="K9" s="184"/>
      <c r="L9" s="185"/>
      <c r="M9" s="3"/>
      <c r="N9" s="3"/>
    </row>
    <row r="10" spans="1:14" ht="21" customHeight="1">
      <c r="A10" s="109" t="s">
        <v>10</v>
      </c>
      <c r="B10" s="110"/>
      <c r="C10" s="175">
        <v>31</v>
      </c>
      <c r="D10" s="175">
        <v>10</v>
      </c>
      <c r="E10" s="175">
        <v>10</v>
      </c>
      <c r="F10" s="193">
        <v>1100000</v>
      </c>
      <c r="G10" s="193"/>
      <c r="H10" s="193"/>
      <c r="I10" s="193"/>
      <c r="J10" s="193">
        <v>830500</v>
      </c>
      <c r="K10" s="184"/>
      <c r="L10" s="185"/>
      <c r="M10" s="3"/>
      <c r="N10" s="3"/>
    </row>
    <row r="11" spans="1:14" ht="21" customHeight="1">
      <c r="A11" s="103" t="s">
        <v>11</v>
      </c>
      <c r="B11" s="111"/>
      <c r="C11" s="175"/>
      <c r="D11" s="175"/>
      <c r="E11" s="175"/>
      <c r="F11" s="193"/>
      <c r="G11" s="193"/>
      <c r="H11" s="193"/>
      <c r="I11" s="193"/>
      <c r="J11" s="193"/>
      <c r="K11" s="184"/>
      <c r="L11" s="185"/>
      <c r="M11" s="1"/>
      <c r="N11" s="1"/>
    </row>
    <row r="12" spans="1:14" ht="21" customHeight="1">
      <c r="A12" s="112" t="s">
        <v>9</v>
      </c>
      <c r="B12" s="111"/>
      <c r="C12" s="175">
        <v>30</v>
      </c>
      <c r="D12" s="175">
        <v>20</v>
      </c>
      <c r="E12" s="175">
        <v>10</v>
      </c>
      <c r="F12" s="193"/>
      <c r="G12" s="193"/>
      <c r="H12" s="193"/>
      <c r="I12" s="193"/>
      <c r="J12" s="193"/>
      <c r="K12" s="184"/>
      <c r="L12" s="185"/>
      <c r="M12" s="1"/>
      <c r="N12" s="1"/>
    </row>
    <row r="13" spans="1:14" ht="21" customHeight="1">
      <c r="A13" s="109" t="s">
        <v>12</v>
      </c>
      <c r="B13" s="110"/>
      <c r="C13" s="175">
        <v>31</v>
      </c>
      <c r="D13" s="175">
        <v>20</v>
      </c>
      <c r="E13" s="175">
        <v>10</v>
      </c>
      <c r="F13" s="193">
        <v>30000</v>
      </c>
      <c r="G13" s="193"/>
      <c r="H13" s="193"/>
      <c r="I13" s="193"/>
      <c r="J13" s="193">
        <v>42320</v>
      </c>
      <c r="K13" s="184"/>
      <c r="L13" s="185"/>
      <c r="M13" s="3"/>
      <c r="N13" s="3"/>
    </row>
    <row r="14" spans="1:14" ht="21" customHeight="1">
      <c r="A14" s="109" t="s">
        <v>13</v>
      </c>
      <c r="B14" s="110"/>
      <c r="C14" s="175">
        <v>32</v>
      </c>
      <c r="D14" s="175">
        <v>20</v>
      </c>
      <c r="E14" s="175">
        <v>10</v>
      </c>
      <c r="F14" s="193">
        <v>40000</v>
      </c>
      <c r="G14" s="193"/>
      <c r="H14" s="193"/>
      <c r="I14" s="193"/>
      <c r="J14" s="193">
        <v>23880</v>
      </c>
      <c r="K14" s="184"/>
      <c r="L14" s="185"/>
      <c r="M14" s="3"/>
      <c r="N14" s="3"/>
    </row>
    <row r="15" spans="1:14" ht="24" customHeight="1" hidden="1">
      <c r="A15" s="109" t="s">
        <v>14</v>
      </c>
      <c r="B15" s="110"/>
      <c r="C15" s="175">
        <v>33</v>
      </c>
      <c r="D15" s="175">
        <v>20</v>
      </c>
      <c r="E15" s="175">
        <v>10</v>
      </c>
      <c r="F15" s="193"/>
      <c r="G15" s="193"/>
      <c r="H15" s="193"/>
      <c r="I15" s="193"/>
      <c r="J15" s="193"/>
      <c r="K15" s="184"/>
      <c r="L15" s="185"/>
      <c r="M15" s="3"/>
      <c r="N15" s="3"/>
    </row>
    <row r="16" spans="1:14" ht="21" customHeight="1">
      <c r="A16" s="103" t="s">
        <v>15</v>
      </c>
      <c r="B16" s="111"/>
      <c r="C16" s="175"/>
      <c r="D16" s="175"/>
      <c r="E16" s="175"/>
      <c r="F16" s="193"/>
      <c r="G16" s="193"/>
      <c r="H16" s="193"/>
      <c r="I16" s="193"/>
      <c r="J16" s="193"/>
      <c r="K16" s="184"/>
      <c r="L16" s="185"/>
      <c r="M16" s="1"/>
      <c r="N16" s="1"/>
    </row>
    <row r="17" spans="1:14" ht="21" customHeight="1" thickBot="1">
      <c r="A17" s="109" t="s">
        <v>16</v>
      </c>
      <c r="B17" s="113"/>
      <c r="C17" s="175">
        <v>20</v>
      </c>
      <c r="D17" s="175">
        <v>30</v>
      </c>
      <c r="E17" s="175">
        <v>10</v>
      </c>
      <c r="F17" s="193"/>
      <c r="G17" s="193"/>
      <c r="H17" s="193"/>
      <c r="I17" s="193"/>
      <c r="J17" s="193"/>
      <c r="K17" s="184"/>
      <c r="L17" s="185"/>
      <c r="M17" s="1"/>
      <c r="N17" s="1"/>
    </row>
    <row r="18" spans="1:14" ht="21" customHeight="1">
      <c r="A18" s="109" t="s">
        <v>17</v>
      </c>
      <c r="B18" s="114"/>
      <c r="C18" s="175">
        <v>21</v>
      </c>
      <c r="D18" s="175">
        <v>30</v>
      </c>
      <c r="E18" s="175">
        <v>10</v>
      </c>
      <c r="F18" s="193">
        <v>100000</v>
      </c>
      <c r="G18" s="193"/>
      <c r="H18" s="193"/>
      <c r="I18" s="193"/>
      <c r="J18" s="193"/>
      <c r="K18" s="184"/>
      <c r="L18" s="185"/>
      <c r="M18" s="3"/>
      <c r="N18" s="3"/>
    </row>
    <row r="19" spans="1:14" ht="24" customHeight="1" hidden="1">
      <c r="A19" s="109" t="s">
        <v>18</v>
      </c>
      <c r="B19" s="110"/>
      <c r="C19" s="175">
        <v>22</v>
      </c>
      <c r="D19" s="175">
        <v>30</v>
      </c>
      <c r="E19" s="175">
        <v>10</v>
      </c>
      <c r="F19" s="193"/>
      <c r="G19" s="193"/>
      <c r="H19" s="193"/>
      <c r="I19" s="193"/>
      <c r="J19" s="193"/>
      <c r="K19" s="184"/>
      <c r="L19" s="185"/>
      <c r="M19" s="3"/>
      <c r="N19" s="3"/>
    </row>
    <row r="20" spans="1:14" ht="24" customHeight="1">
      <c r="A20" s="109" t="s">
        <v>226</v>
      </c>
      <c r="B20" s="110"/>
      <c r="C20" s="175">
        <v>22</v>
      </c>
      <c r="D20" s="175">
        <v>30</v>
      </c>
      <c r="E20" s="175">
        <v>10</v>
      </c>
      <c r="F20" s="193"/>
      <c r="G20" s="193"/>
      <c r="H20" s="193"/>
      <c r="I20" s="193"/>
      <c r="J20" s="193">
        <v>1640</v>
      </c>
      <c r="K20" s="184"/>
      <c r="L20" s="185"/>
      <c r="M20" s="3"/>
      <c r="N20" s="3"/>
    </row>
    <row r="21" spans="1:14" ht="24" customHeight="1">
      <c r="A21" s="109" t="s">
        <v>19</v>
      </c>
      <c r="B21" s="115"/>
      <c r="C21" s="175">
        <v>23</v>
      </c>
      <c r="D21" s="175">
        <v>30</v>
      </c>
      <c r="E21" s="175">
        <v>10</v>
      </c>
      <c r="F21" s="193">
        <v>300000</v>
      </c>
      <c r="G21" s="193"/>
      <c r="H21" s="193"/>
      <c r="I21" s="193"/>
      <c r="J21" s="193">
        <v>468150</v>
      </c>
      <c r="K21" s="184"/>
      <c r="L21" s="185"/>
      <c r="M21" s="3"/>
      <c r="N21" s="3"/>
    </row>
    <row r="22" spans="1:14" ht="26.25" customHeight="1">
      <c r="A22" s="109" t="s">
        <v>182</v>
      </c>
      <c r="B22" s="115"/>
      <c r="C22" s="175">
        <v>24</v>
      </c>
      <c r="D22" s="175">
        <v>30</v>
      </c>
      <c r="E22" s="175">
        <v>10</v>
      </c>
      <c r="F22" s="193">
        <v>600000</v>
      </c>
      <c r="G22" s="193"/>
      <c r="H22" s="193"/>
      <c r="I22" s="193"/>
      <c r="J22" s="193">
        <v>334646</v>
      </c>
      <c r="K22" s="184"/>
      <c r="L22" s="185"/>
      <c r="M22" s="1"/>
      <c r="N22" s="1"/>
    </row>
    <row r="23" spans="1:14" ht="24" customHeight="1" hidden="1">
      <c r="A23" s="116"/>
      <c r="B23" s="111"/>
      <c r="C23" s="175"/>
      <c r="D23" s="175"/>
      <c r="E23" s="175"/>
      <c r="F23" s="193"/>
      <c r="G23" s="193"/>
      <c r="H23" s="193"/>
      <c r="I23" s="193"/>
      <c r="J23" s="193"/>
      <c r="K23" s="184"/>
      <c r="L23" s="185"/>
      <c r="M23" s="3"/>
      <c r="N23" s="3"/>
    </row>
    <row r="24" spans="1:14" ht="21" customHeight="1">
      <c r="A24" s="103" t="s">
        <v>20</v>
      </c>
      <c r="B24" s="111"/>
      <c r="C24" s="175"/>
      <c r="D24" s="175"/>
      <c r="E24" s="175"/>
      <c r="F24" s="193"/>
      <c r="G24" s="193"/>
      <c r="H24" s="193"/>
      <c r="I24" s="193"/>
      <c r="J24" s="193"/>
      <c r="K24" s="184"/>
      <c r="L24" s="185"/>
      <c r="M24" s="3"/>
      <c r="N24" s="3"/>
    </row>
    <row r="25" spans="1:14" ht="21" customHeight="1">
      <c r="A25" s="109" t="s">
        <v>21</v>
      </c>
      <c r="B25" s="111"/>
      <c r="C25" s="175">
        <v>10</v>
      </c>
      <c r="D25" s="175">
        <v>40</v>
      </c>
      <c r="E25" s="175">
        <v>10</v>
      </c>
      <c r="F25" s="193"/>
      <c r="G25" s="193"/>
      <c r="H25" s="193"/>
      <c r="I25" s="193"/>
      <c r="J25" s="193"/>
      <c r="K25" s="184"/>
      <c r="L25" s="185"/>
      <c r="M25" s="3"/>
      <c r="N25" s="3"/>
    </row>
    <row r="26" spans="1:14" ht="21" customHeight="1">
      <c r="A26" s="109" t="s">
        <v>173</v>
      </c>
      <c r="B26" s="111"/>
      <c r="C26" s="175">
        <v>11</v>
      </c>
      <c r="D26" s="175">
        <v>40</v>
      </c>
      <c r="E26" s="175">
        <v>10</v>
      </c>
      <c r="F26" s="193">
        <v>70000</v>
      </c>
      <c r="G26" s="193"/>
      <c r="H26" s="193"/>
      <c r="I26" s="193"/>
      <c r="J26" s="193">
        <v>9636.65</v>
      </c>
      <c r="K26" s="184"/>
      <c r="L26" s="185"/>
      <c r="M26" s="3"/>
      <c r="N26" s="3"/>
    </row>
    <row r="27" spans="1:14" ht="24" customHeight="1" hidden="1">
      <c r="A27" s="116" t="s">
        <v>172</v>
      </c>
      <c r="B27" s="115"/>
      <c r="C27" s="175"/>
      <c r="D27" s="175"/>
      <c r="E27" s="175"/>
      <c r="F27" s="193"/>
      <c r="G27" s="193"/>
      <c r="H27" s="193"/>
      <c r="I27" s="193"/>
      <c r="J27" s="193"/>
      <c r="K27" s="184"/>
      <c r="L27" s="185"/>
      <c r="M27" s="3"/>
      <c r="N27" s="3"/>
    </row>
    <row r="28" spans="1:14" ht="24" customHeight="1" hidden="1">
      <c r="A28" s="109" t="s">
        <v>22</v>
      </c>
      <c r="B28" s="110"/>
      <c r="C28" s="175">
        <v>12</v>
      </c>
      <c r="D28" s="175">
        <v>40</v>
      </c>
      <c r="E28" s="175">
        <v>10</v>
      </c>
      <c r="F28" s="193"/>
      <c r="G28" s="193"/>
      <c r="H28" s="193"/>
      <c r="I28" s="193"/>
      <c r="J28" s="193"/>
      <c r="K28" s="184"/>
      <c r="L28" s="185"/>
      <c r="M28" s="3"/>
      <c r="N28" s="3"/>
    </row>
    <row r="29" spans="1:14" ht="24" customHeight="1" hidden="1">
      <c r="A29" s="109" t="s">
        <v>156</v>
      </c>
      <c r="B29" s="110"/>
      <c r="C29" s="175">
        <v>13</v>
      </c>
      <c r="D29" s="175">
        <v>40</v>
      </c>
      <c r="E29" s="175">
        <v>10</v>
      </c>
      <c r="F29" s="193"/>
      <c r="G29" s="193"/>
      <c r="H29" s="193"/>
      <c r="I29" s="193"/>
      <c r="J29" s="193"/>
      <c r="K29" s="184"/>
      <c r="L29" s="185"/>
      <c r="M29" s="3"/>
      <c r="N29" s="3"/>
    </row>
    <row r="30" spans="1:14" ht="21" customHeight="1">
      <c r="A30" s="109" t="s">
        <v>23</v>
      </c>
      <c r="B30" s="117"/>
      <c r="C30" s="175">
        <v>14</v>
      </c>
      <c r="D30" s="175">
        <v>40</v>
      </c>
      <c r="E30" s="175">
        <v>10</v>
      </c>
      <c r="F30" s="193">
        <v>60000</v>
      </c>
      <c r="G30" s="193"/>
      <c r="H30" s="193"/>
      <c r="I30" s="193"/>
      <c r="J30" s="193">
        <v>33464</v>
      </c>
      <c r="K30" s="184"/>
      <c r="L30" s="185"/>
      <c r="M30" s="3"/>
      <c r="N30" s="3"/>
    </row>
    <row r="31" spans="1:14" ht="24" customHeight="1" hidden="1" thickBot="1">
      <c r="A31" s="118" t="s">
        <v>9</v>
      </c>
      <c r="B31" s="110"/>
      <c r="C31" s="176">
        <v>30</v>
      </c>
      <c r="D31" s="176">
        <v>40</v>
      </c>
      <c r="E31" s="176">
        <v>10</v>
      </c>
      <c r="F31" s="193"/>
      <c r="G31" s="193"/>
      <c r="H31" s="193"/>
      <c r="I31" s="193"/>
      <c r="J31" s="193"/>
      <c r="K31" s="184"/>
      <c r="L31" s="187"/>
      <c r="M31" s="3"/>
      <c r="N31" s="3"/>
    </row>
    <row r="32" spans="1:14" ht="21" customHeight="1">
      <c r="A32" s="109" t="s">
        <v>24</v>
      </c>
      <c r="B32" s="115"/>
      <c r="C32" s="175">
        <v>31</v>
      </c>
      <c r="D32" s="175">
        <v>40</v>
      </c>
      <c r="E32" s="175">
        <v>10</v>
      </c>
      <c r="F32" s="193">
        <v>30000</v>
      </c>
      <c r="G32" s="193"/>
      <c r="H32" s="193"/>
      <c r="I32" s="193"/>
      <c r="J32" s="193">
        <v>29773.45</v>
      </c>
      <c r="K32" s="184"/>
      <c r="L32" s="185"/>
      <c r="M32" s="3"/>
      <c r="N32" s="3"/>
    </row>
    <row r="33" spans="1:14" ht="21" customHeight="1" thickBot="1">
      <c r="A33" s="109" t="s">
        <v>25</v>
      </c>
      <c r="B33" s="115"/>
      <c r="C33" s="175">
        <v>32</v>
      </c>
      <c r="D33" s="175">
        <v>40</v>
      </c>
      <c r="E33" s="175">
        <v>10</v>
      </c>
      <c r="F33" s="193">
        <v>150000</v>
      </c>
      <c r="G33" s="193"/>
      <c r="H33" s="193"/>
      <c r="I33" s="193"/>
      <c r="J33" s="193">
        <v>329686.31</v>
      </c>
      <c r="K33" s="184"/>
      <c r="L33" s="185"/>
      <c r="M33" s="3"/>
      <c r="N33" s="3"/>
    </row>
    <row r="34" spans="1:14" ht="24" customHeight="1" hidden="1">
      <c r="A34" s="109" t="s">
        <v>26</v>
      </c>
      <c r="B34" s="110"/>
      <c r="C34" s="175">
        <v>33</v>
      </c>
      <c r="D34" s="175">
        <v>40</v>
      </c>
      <c r="E34" s="175">
        <v>10</v>
      </c>
      <c r="F34" s="193"/>
      <c r="G34" s="193"/>
      <c r="H34" s="193"/>
      <c r="I34" s="193"/>
      <c r="J34" s="193"/>
      <c r="K34" s="184"/>
      <c r="L34" s="185"/>
      <c r="M34" s="3"/>
      <c r="N34" s="3"/>
    </row>
    <row r="35" spans="1:14" ht="24" customHeight="1" hidden="1" thickBot="1">
      <c r="A35" s="109" t="s">
        <v>27</v>
      </c>
      <c r="B35" s="113"/>
      <c r="C35" s="175">
        <v>34</v>
      </c>
      <c r="D35" s="175">
        <v>40</v>
      </c>
      <c r="E35" s="175">
        <v>10</v>
      </c>
      <c r="F35" s="193"/>
      <c r="G35" s="193"/>
      <c r="H35" s="193"/>
      <c r="I35" s="193"/>
      <c r="J35" s="193"/>
      <c r="K35" s="184"/>
      <c r="L35" s="185"/>
      <c r="M35" s="3"/>
      <c r="N35" s="3"/>
    </row>
    <row r="36" spans="1:14" ht="21" customHeight="1">
      <c r="A36" s="103" t="s">
        <v>28</v>
      </c>
      <c r="B36" s="119"/>
      <c r="C36" s="175"/>
      <c r="D36" s="175"/>
      <c r="E36" s="175"/>
      <c r="F36" s="193"/>
      <c r="G36" s="193"/>
      <c r="H36" s="193"/>
      <c r="I36" s="193"/>
      <c r="J36" s="193"/>
      <c r="K36" s="184"/>
      <c r="L36" s="185"/>
      <c r="M36" s="3"/>
      <c r="N36" s="4"/>
    </row>
    <row r="37" spans="1:14" ht="21" customHeight="1" thickBot="1">
      <c r="A37" s="120" t="s">
        <v>29</v>
      </c>
      <c r="B37" s="113"/>
      <c r="C37" s="177">
        <v>10</v>
      </c>
      <c r="D37" s="177">
        <v>50</v>
      </c>
      <c r="E37" s="177">
        <v>10</v>
      </c>
      <c r="F37" s="193">
        <v>224493000</v>
      </c>
      <c r="G37" s="193"/>
      <c r="H37" s="193"/>
      <c r="I37" s="193"/>
      <c r="J37" s="193">
        <v>224493000</v>
      </c>
      <c r="K37" s="184"/>
      <c r="L37" s="188"/>
      <c r="M37" s="3"/>
      <c r="N37" s="3"/>
    </row>
    <row r="38" spans="1:14" ht="24" customHeight="1" hidden="1">
      <c r="A38" s="118" t="s">
        <v>30</v>
      </c>
      <c r="B38" s="110"/>
      <c r="C38" s="176">
        <v>20</v>
      </c>
      <c r="D38" s="176">
        <v>50</v>
      </c>
      <c r="E38" s="176">
        <v>10</v>
      </c>
      <c r="F38" s="186"/>
      <c r="G38" s="189"/>
      <c r="H38" s="184"/>
      <c r="I38" s="184"/>
      <c r="J38" s="186"/>
      <c r="K38" s="184"/>
      <c r="L38" s="187"/>
      <c r="M38" s="1"/>
      <c r="N38" s="1"/>
    </row>
    <row r="39" spans="1:14" ht="24" customHeight="1" hidden="1" thickBot="1">
      <c r="A39" s="121" t="s">
        <v>31</v>
      </c>
      <c r="B39" s="110"/>
      <c r="C39" s="178">
        <v>30</v>
      </c>
      <c r="D39" s="178">
        <v>50</v>
      </c>
      <c r="E39" s="178">
        <v>10</v>
      </c>
      <c r="F39" s="190"/>
      <c r="G39" s="191"/>
      <c r="H39" s="190"/>
      <c r="I39" s="184"/>
      <c r="J39" s="190"/>
      <c r="K39" s="184"/>
      <c r="L39" s="192"/>
      <c r="M39" s="1"/>
      <c r="N39" s="1"/>
    </row>
    <row r="40" spans="1:14" ht="29.25" customHeight="1" thickBot="1">
      <c r="A40" s="165" t="s">
        <v>164</v>
      </c>
      <c r="B40" s="165"/>
      <c r="C40" s="179"/>
      <c r="D40" s="179"/>
      <c r="E40" s="179"/>
      <c r="F40" s="172">
        <f>SUM(F4:F39)</f>
        <v>228473000</v>
      </c>
      <c r="G40" s="172">
        <f>SUM(G4:G39)</f>
        <v>0</v>
      </c>
      <c r="H40" s="172"/>
      <c r="I40" s="172"/>
      <c r="J40" s="172">
        <f>SUM(J4:J39)</f>
        <v>227758696.41</v>
      </c>
      <c r="K40" s="172"/>
      <c r="L40" s="173"/>
      <c r="M40" s="8"/>
      <c r="N40" s="8"/>
    </row>
    <row r="41" spans="1:14" ht="21" customHeight="1">
      <c r="A41" s="122" t="s">
        <v>32</v>
      </c>
      <c r="B41" s="123"/>
      <c r="C41" s="176"/>
      <c r="D41" s="176"/>
      <c r="E41" s="176"/>
      <c r="F41" s="186"/>
      <c r="G41" s="189"/>
      <c r="H41" s="186"/>
      <c r="I41" s="184"/>
      <c r="J41" s="186"/>
      <c r="K41" s="184"/>
      <c r="L41" s="187"/>
      <c r="M41" s="3"/>
      <c r="N41" s="85"/>
    </row>
    <row r="42" spans="1:14" ht="21" customHeight="1">
      <c r="A42" s="122" t="s">
        <v>33</v>
      </c>
      <c r="B42" s="123"/>
      <c r="C42" s="175"/>
      <c r="D42" s="175"/>
      <c r="E42" s="175"/>
      <c r="F42" s="184"/>
      <c r="G42" s="189"/>
      <c r="H42" s="186"/>
      <c r="I42" s="184"/>
      <c r="J42" s="184"/>
      <c r="K42" s="184"/>
      <c r="L42" s="185"/>
      <c r="M42" s="3"/>
      <c r="N42" s="1"/>
    </row>
    <row r="43" spans="1:14" ht="21" customHeight="1">
      <c r="A43" s="103" t="s">
        <v>16</v>
      </c>
      <c r="B43" s="123"/>
      <c r="C43" s="175">
        <v>20</v>
      </c>
      <c r="D43" s="175">
        <v>10</v>
      </c>
      <c r="E43" s="175">
        <v>20</v>
      </c>
      <c r="F43" s="184"/>
      <c r="G43" s="189"/>
      <c r="H43" s="186"/>
      <c r="I43" s="184"/>
      <c r="J43" s="184"/>
      <c r="K43" s="184"/>
      <c r="L43" s="185"/>
      <c r="M43" s="3"/>
      <c r="N43" s="1"/>
    </row>
    <row r="44" spans="1:14" ht="21" customHeight="1">
      <c r="A44" s="109" t="s">
        <v>153</v>
      </c>
      <c r="B44" s="123"/>
      <c r="C44" s="175">
        <v>21</v>
      </c>
      <c r="D44" s="175">
        <v>10</v>
      </c>
      <c r="E44" s="175">
        <v>20</v>
      </c>
      <c r="F44" s="193"/>
      <c r="G44" s="193"/>
      <c r="H44" s="193"/>
      <c r="I44" s="193"/>
      <c r="J44" s="193"/>
      <c r="K44" s="184"/>
      <c r="L44" s="185"/>
      <c r="M44" s="3"/>
      <c r="N44" s="1"/>
    </row>
    <row r="45" spans="1:14" ht="21" customHeight="1">
      <c r="A45" s="109" t="s">
        <v>34</v>
      </c>
      <c r="B45" s="124"/>
      <c r="C45" s="175">
        <v>22</v>
      </c>
      <c r="D45" s="175">
        <v>10</v>
      </c>
      <c r="E45" s="175">
        <v>20</v>
      </c>
      <c r="F45" s="193"/>
      <c r="G45" s="193"/>
      <c r="H45" s="193"/>
      <c r="I45" s="193"/>
      <c r="J45" s="193"/>
      <c r="K45" s="184"/>
      <c r="L45" s="185"/>
      <c r="M45" s="3"/>
      <c r="N45" s="1"/>
    </row>
    <row r="46" spans="1:14" ht="21" customHeight="1">
      <c r="A46" s="103" t="s">
        <v>9</v>
      </c>
      <c r="B46" s="123"/>
      <c r="C46" s="175">
        <v>30</v>
      </c>
      <c r="D46" s="175">
        <v>10</v>
      </c>
      <c r="E46" s="175">
        <v>20</v>
      </c>
      <c r="F46" s="193"/>
      <c r="G46" s="193"/>
      <c r="H46" s="193"/>
      <c r="I46" s="193"/>
      <c r="J46" s="193"/>
      <c r="K46" s="184"/>
      <c r="L46" s="185"/>
      <c r="M46" s="3"/>
      <c r="N46" s="1"/>
    </row>
    <row r="47" spans="1:14" ht="21" customHeight="1" thickBot="1">
      <c r="A47" s="109" t="s">
        <v>35</v>
      </c>
      <c r="B47" s="125"/>
      <c r="C47" s="175">
        <v>31</v>
      </c>
      <c r="D47" s="175">
        <v>10</v>
      </c>
      <c r="E47" s="175">
        <v>20</v>
      </c>
      <c r="F47" s="193">
        <v>100</v>
      </c>
      <c r="G47" s="193"/>
      <c r="H47" s="193"/>
      <c r="I47" s="193"/>
      <c r="J47" s="193">
        <v>100.09</v>
      </c>
      <c r="K47" s="184"/>
      <c r="L47" s="185"/>
      <c r="M47" s="3"/>
      <c r="N47" s="1"/>
    </row>
    <row r="48" spans="1:14" ht="24" customHeight="1" hidden="1">
      <c r="A48" s="109" t="s">
        <v>155</v>
      </c>
      <c r="B48" s="123"/>
      <c r="C48" s="175">
        <v>32</v>
      </c>
      <c r="D48" s="175">
        <v>10</v>
      </c>
      <c r="E48" s="175">
        <v>20</v>
      </c>
      <c r="F48" s="193"/>
      <c r="G48" s="193"/>
      <c r="H48" s="193"/>
      <c r="I48" s="193"/>
      <c r="J48" s="193"/>
      <c r="K48" s="184"/>
      <c r="L48" s="185"/>
      <c r="M48" s="3"/>
      <c r="N48" s="1"/>
    </row>
    <row r="49" spans="1:14" ht="24" customHeight="1" hidden="1">
      <c r="A49" s="109" t="s">
        <v>36</v>
      </c>
      <c r="B49" s="110"/>
      <c r="C49" s="175">
        <v>33</v>
      </c>
      <c r="D49" s="175">
        <v>10</v>
      </c>
      <c r="E49" s="175">
        <v>20</v>
      </c>
      <c r="F49" s="193"/>
      <c r="G49" s="193"/>
      <c r="H49" s="193"/>
      <c r="I49" s="193"/>
      <c r="J49" s="193"/>
      <c r="K49" s="184"/>
      <c r="L49" s="185"/>
      <c r="M49" s="3"/>
      <c r="N49" s="1"/>
    </row>
    <row r="50" spans="1:14" ht="24" customHeight="1" hidden="1" thickBot="1">
      <c r="A50" s="109" t="s">
        <v>37</v>
      </c>
      <c r="B50" s="126"/>
      <c r="C50" s="175">
        <v>34</v>
      </c>
      <c r="D50" s="175">
        <v>10</v>
      </c>
      <c r="E50" s="175">
        <v>20</v>
      </c>
      <c r="F50" s="193"/>
      <c r="G50" s="193"/>
      <c r="H50" s="193"/>
      <c r="I50" s="193"/>
      <c r="J50" s="193"/>
      <c r="K50" s="184"/>
      <c r="L50" s="185"/>
      <c r="M50" s="3"/>
      <c r="N50" s="1"/>
    </row>
    <row r="51" spans="1:14" ht="21" customHeight="1">
      <c r="A51" s="109" t="s">
        <v>38</v>
      </c>
      <c r="B51" s="114"/>
      <c r="C51" s="175">
        <v>35</v>
      </c>
      <c r="D51" s="175">
        <v>10</v>
      </c>
      <c r="E51" s="175">
        <v>20</v>
      </c>
      <c r="F51" s="193">
        <v>100</v>
      </c>
      <c r="G51" s="193"/>
      <c r="H51" s="193"/>
      <c r="I51" s="193"/>
      <c r="J51" s="193"/>
      <c r="K51" s="184"/>
      <c r="L51" s="185"/>
      <c r="M51" s="3"/>
      <c r="N51" s="1"/>
    </row>
    <row r="52" spans="1:14" ht="27.75" customHeight="1">
      <c r="A52" s="109" t="s">
        <v>157</v>
      </c>
      <c r="B52" s="111"/>
      <c r="C52" s="175">
        <v>36</v>
      </c>
      <c r="D52" s="175">
        <v>10</v>
      </c>
      <c r="E52" s="175">
        <v>20</v>
      </c>
      <c r="F52" s="193">
        <v>100000</v>
      </c>
      <c r="G52" s="193"/>
      <c r="H52" s="193"/>
      <c r="I52" s="193"/>
      <c r="J52" s="193"/>
      <c r="K52" s="184"/>
      <c r="L52" s="185"/>
      <c r="M52" s="3"/>
      <c r="N52" s="1"/>
    </row>
    <row r="53" spans="1:14" ht="21" customHeight="1">
      <c r="A53" s="109" t="s">
        <v>39</v>
      </c>
      <c r="B53" s="111"/>
      <c r="C53" s="175">
        <v>37</v>
      </c>
      <c r="D53" s="175">
        <v>10</v>
      </c>
      <c r="E53" s="175">
        <v>20</v>
      </c>
      <c r="F53" s="193">
        <v>10000</v>
      </c>
      <c r="G53" s="193"/>
      <c r="H53" s="193"/>
      <c r="I53" s="193"/>
      <c r="J53" s="193">
        <v>11360</v>
      </c>
      <c r="K53" s="184"/>
      <c r="L53" s="185"/>
      <c r="M53" s="3"/>
      <c r="N53" s="1"/>
    </row>
    <row r="54" spans="1:14" ht="21" customHeight="1">
      <c r="A54" s="103" t="s">
        <v>40</v>
      </c>
      <c r="B54" s="111"/>
      <c r="C54" s="175"/>
      <c r="D54" s="175"/>
      <c r="E54" s="175"/>
      <c r="F54" s="193"/>
      <c r="G54" s="193"/>
      <c r="H54" s="193"/>
      <c r="I54" s="193"/>
      <c r="J54" s="193"/>
      <c r="K54" s="184"/>
      <c r="L54" s="185"/>
      <c r="M54" s="3"/>
      <c r="N54" s="1"/>
    </row>
    <row r="55" spans="1:14" ht="24.75" customHeight="1">
      <c r="A55" s="109" t="s">
        <v>21</v>
      </c>
      <c r="B55" s="111"/>
      <c r="C55" s="175">
        <v>10</v>
      </c>
      <c r="D55" s="175">
        <v>20</v>
      </c>
      <c r="E55" s="175">
        <v>20</v>
      </c>
      <c r="F55" s="193"/>
      <c r="G55" s="193"/>
      <c r="H55" s="193"/>
      <c r="I55" s="193"/>
      <c r="J55" s="193"/>
      <c r="K55" s="184"/>
      <c r="L55" s="185"/>
      <c r="M55" s="3"/>
      <c r="N55" s="1"/>
    </row>
    <row r="56" spans="1:14" ht="29.25" customHeight="1">
      <c r="A56" s="109" t="s">
        <v>41</v>
      </c>
      <c r="B56" s="110"/>
      <c r="C56" s="175">
        <v>11</v>
      </c>
      <c r="D56" s="175">
        <v>20</v>
      </c>
      <c r="E56" s="175">
        <v>20</v>
      </c>
      <c r="F56" s="193">
        <v>80000</v>
      </c>
      <c r="G56" s="193"/>
      <c r="H56" s="193"/>
      <c r="I56" s="193"/>
      <c r="J56" s="193"/>
      <c r="K56" s="184"/>
      <c r="L56" s="185"/>
      <c r="M56" s="3"/>
      <c r="N56" s="1"/>
    </row>
    <row r="57" spans="1:14" ht="24" customHeight="1" hidden="1">
      <c r="A57" s="109" t="s">
        <v>9</v>
      </c>
      <c r="B57" s="127"/>
      <c r="C57" s="175">
        <v>30</v>
      </c>
      <c r="D57" s="175">
        <v>20</v>
      </c>
      <c r="E57" s="175">
        <v>20</v>
      </c>
      <c r="F57" s="193"/>
      <c r="G57" s="193"/>
      <c r="H57" s="193"/>
      <c r="I57" s="193"/>
      <c r="J57" s="193"/>
      <c r="K57" s="184"/>
      <c r="L57" s="185"/>
      <c r="M57" s="3"/>
      <c r="N57" s="1"/>
    </row>
    <row r="58" spans="1:14" ht="24" customHeight="1" hidden="1">
      <c r="A58" s="109" t="s">
        <v>42</v>
      </c>
      <c r="B58" s="125"/>
      <c r="C58" s="175">
        <v>31</v>
      </c>
      <c r="D58" s="175">
        <v>20</v>
      </c>
      <c r="E58" s="175">
        <v>20</v>
      </c>
      <c r="F58" s="193"/>
      <c r="G58" s="193"/>
      <c r="H58" s="193"/>
      <c r="I58" s="193"/>
      <c r="J58" s="193"/>
      <c r="K58" s="184"/>
      <c r="L58" s="185"/>
      <c r="M58" s="3"/>
      <c r="N58" s="1"/>
    </row>
    <row r="59" spans="1:14" ht="24" customHeight="1" hidden="1">
      <c r="A59" s="109" t="s">
        <v>43</v>
      </c>
      <c r="B59" s="125"/>
      <c r="C59" s="175">
        <v>32</v>
      </c>
      <c r="D59" s="175">
        <v>20</v>
      </c>
      <c r="E59" s="175">
        <v>20</v>
      </c>
      <c r="F59" s="193"/>
      <c r="G59" s="193"/>
      <c r="H59" s="193"/>
      <c r="I59" s="193"/>
      <c r="J59" s="193"/>
      <c r="K59" s="184"/>
      <c r="L59" s="185"/>
      <c r="M59" s="3"/>
      <c r="N59" s="1"/>
    </row>
    <row r="60" spans="1:14" ht="24" customHeight="1" hidden="1">
      <c r="A60" s="109" t="s">
        <v>44</v>
      </c>
      <c r="B60" s="125"/>
      <c r="C60" s="175">
        <v>33</v>
      </c>
      <c r="D60" s="175">
        <v>20</v>
      </c>
      <c r="E60" s="175">
        <v>20</v>
      </c>
      <c r="F60" s="193"/>
      <c r="G60" s="193"/>
      <c r="H60" s="193"/>
      <c r="I60" s="193"/>
      <c r="J60" s="193"/>
      <c r="K60" s="184"/>
      <c r="L60" s="185"/>
      <c r="M60" s="3"/>
      <c r="N60" s="1"/>
    </row>
    <row r="61" spans="1:14" ht="24" customHeight="1" hidden="1">
      <c r="A61" s="109" t="s">
        <v>45</v>
      </c>
      <c r="B61" s="125"/>
      <c r="C61" s="175">
        <v>34</v>
      </c>
      <c r="D61" s="175">
        <v>20</v>
      </c>
      <c r="E61" s="175">
        <v>20</v>
      </c>
      <c r="F61" s="193"/>
      <c r="G61" s="193"/>
      <c r="H61" s="193"/>
      <c r="I61" s="193"/>
      <c r="J61" s="193"/>
      <c r="K61" s="184"/>
      <c r="L61" s="185"/>
      <c r="M61" s="3"/>
      <c r="N61" s="1"/>
    </row>
    <row r="62" spans="1:14" ht="21" customHeight="1">
      <c r="A62" s="103" t="s">
        <v>46</v>
      </c>
      <c r="B62" s="128"/>
      <c r="C62" s="175"/>
      <c r="D62" s="175"/>
      <c r="E62" s="175"/>
      <c r="F62" s="193"/>
      <c r="G62" s="193"/>
      <c r="H62" s="193"/>
      <c r="I62" s="193"/>
      <c r="J62" s="193"/>
      <c r="K62" s="184"/>
      <c r="L62" s="185"/>
      <c r="M62" s="3"/>
      <c r="N62" s="1"/>
    </row>
    <row r="63" spans="1:14" ht="28.5" customHeight="1">
      <c r="A63" s="109" t="s">
        <v>21</v>
      </c>
      <c r="B63" s="128"/>
      <c r="C63" s="175">
        <v>10</v>
      </c>
      <c r="D63" s="175">
        <v>30</v>
      </c>
      <c r="E63" s="175">
        <v>20</v>
      </c>
      <c r="F63" s="193"/>
      <c r="G63" s="193"/>
      <c r="H63" s="193"/>
      <c r="I63" s="193"/>
      <c r="J63" s="193"/>
      <c r="K63" s="184"/>
      <c r="L63" s="185"/>
      <c r="M63" s="3"/>
      <c r="N63" s="1"/>
    </row>
    <row r="64" spans="1:14" ht="21" customHeight="1" thickBot="1">
      <c r="A64" s="109" t="s">
        <v>154</v>
      </c>
      <c r="B64" s="128"/>
      <c r="C64" s="175">
        <v>11</v>
      </c>
      <c r="D64" s="175">
        <v>30</v>
      </c>
      <c r="E64" s="175">
        <v>20</v>
      </c>
      <c r="F64" s="193">
        <v>100000</v>
      </c>
      <c r="G64" s="193"/>
      <c r="H64" s="193"/>
      <c r="I64" s="193"/>
      <c r="J64" s="193">
        <v>115250</v>
      </c>
      <c r="K64" s="184"/>
      <c r="L64" s="185"/>
      <c r="M64" s="3"/>
      <c r="N64" s="1"/>
    </row>
    <row r="65" spans="1:14" ht="33.75" customHeight="1">
      <c r="A65" s="109" t="s">
        <v>47</v>
      </c>
      <c r="B65" s="129"/>
      <c r="C65" s="175">
        <v>12</v>
      </c>
      <c r="D65" s="175">
        <v>30</v>
      </c>
      <c r="E65" s="175">
        <v>20</v>
      </c>
      <c r="F65" s="193">
        <v>10000</v>
      </c>
      <c r="G65" s="193"/>
      <c r="H65" s="193"/>
      <c r="I65" s="193"/>
      <c r="J65" s="193">
        <v>926.15</v>
      </c>
      <c r="K65" s="184"/>
      <c r="L65" s="185"/>
      <c r="M65" s="3"/>
      <c r="N65" s="1"/>
    </row>
    <row r="66" spans="1:14" ht="30" customHeight="1">
      <c r="A66" s="118" t="s">
        <v>144</v>
      </c>
      <c r="B66" s="130"/>
      <c r="C66" s="176">
        <v>13</v>
      </c>
      <c r="D66" s="176">
        <v>30</v>
      </c>
      <c r="E66" s="176">
        <v>20</v>
      </c>
      <c r="F66" s="193">
        <v>100</v>
      </c>
      <c r="G66" s="193"/>
      <c r="H66" s="193"/>
      <c r="I66" s="193"/>
      <c r="J66" s="193"/>
      <c r="K66" s="184"/>
      <c r="L66" s="187"/>
      <c r="M66" s="3"/>
      <c r="N66" s="1"/>
    </row>
    <row r="67" spans="1:14" ht="24" customHeight="1" hidden="1">
      <c r="A67" s="118" t="s">
        <v>16</v>
      </c>
      <c r="B67" s="111"/>
      <c r="C67" s="176">
        <v>20</v>
      </c>
      <c r="D67" s="176">
        <v>30</v>
      </c>
      <c r="E67" s="176">
        <v>20</v>
      </c>
      <c r="F67" s="193"/>
      <c r="G67" s="193"/>
      <c r="H67" s="193"/>
      <c r="I67" s="193"/>
      <c r="J67" s="193"/>
      <c r="K67" s="184"/>
      <c r="L67" s="187"/>
      <c r="M67" s="3"/>
      <c r="N67" s="1"/>
    </row>
    <row r="68" spans="1:14" ht="27" customHeight="1">
      <c r="A68" s="109" t="s">
        <v>48</v>
      </c>
      <c r="B68" s="110"/>
      <c r="C68" s="175">
        <v>21</v>
      </c>
      <c r="D68" s="175">
        <v>30</v>
      </c>
      <c r="E68" s="175">
        <v>20</v>
      </c>
      <c r="F68" s="193">
        <v>100000</v>
      </c>
      <c r="G68" s="193"/>
      <c r="H68" s="193"/>
      <c r="I68" s="193"/>
      <c r="J68" s="193"/>
      <c r="K68" s="184"/>
      <c r="L68" s="185"/>
      <c r="M68" s="3"/>
      <c r="N68" s="1"/>
    </row>
    <row r="69" spans="1:14" ht="21" customHeight="1">
      <c r="A69" s="109" t="s">
        <v>49</v>
      </c>
      <c r="B69" s="110"/>
      <c r="C69" s="175">
        <v>22</v>
      </c>
      <c r="D69" s="175">
        <v>30</v>
      </c>
      <c r="E69" s="175">
        <v>20</v>
      </c>
      <c r="F69" s="193">
        <v>100000</v>
      </c>
      <c r="G69" s="193"/>
      <c r="H69" s="193"/>
      <c r="I69" s="193"/>
      <c r="J69" s="193"/>
      <c r="K69" s="184"/>
      <c r="L69" s="185"/>
      <c r="M69" s="3"/>
      <c r="N69" s="1"/>
    </row>
    <row r="70" spans="1:14" ht="24" customHeight="1" hidden="1">
      <c r="A70" s="109" t="s">
        <v>50</v>
      </c>
      <c r="B70" s="110"/>
      <c r="C70" s="175">
        <v>23</v>
      </c>
      <c r="D70" s="175">
        <v>30</v>
      </c>
      <c r="E70" s="175">
        <v>20</v>
      </c>
      <c r="F70" s="193"/>
      <c r="G70" s="193"/>
      <c r="H70" s="193"/>
      <c r="I70" s="193"/>
      <c r="J70" s="193"/>
      <c r="K70" s="184"/>
      <c r="L70" s="185"/>
      <c r="M70" s="3"/>
      <c r="N70" s="1"/>
    </row>
    <row r="71" spans="1:14" ht="24" customHeight="1" hidden="1">
      <c r="A71" s="109" t="s">
        <v>51</v>
      </c>
      <c r="B71" s="110"/>
      <c r="C71" s="175">
        <v>24</v>
      </c>
      <c r="D71" s="175">
        <v>30</v>
      </c>
      <c r="E71" s="175">
        <v>20</v>
      </c>
      <c r="F71" s="193"/>
      <c r="G71" s="193"/>
      <c r="H71" s="193"/>
      <c r="I71" s="193"/>
      <c r="J71" s="193"/>
      <c r="K71" s="184"/>
      <c r="L71" s="185"/>
      <c r="M71" s="3"/>
      <c r="N71" s="1"/>
    </row>
    <row r="72" spans="1:14" ht="21" customHeight="1">
      <c r="A72" s="109" t="s">
        <v>52</v>
      </c>
      <c r="B72" s="110"/>
      <c r="C72" s="175">
        <v>25</v>
      </c>
      <c r="D72" s="175">
        <v>30</v>
      </c>
      <c r="E72" s="175">
        <v>20</v>
      </c>
      <c r="F72" s="193"/>
      <c r="G72" s="193"/>
      <c r="H72" s="193"/>
      <c r="I72" s="193"/>
      <c r="J72" s="193"/>
      <c r="K72" s="184"/>
      <c r="L72" s="185"/>
      <c r="M72" s="3"/>
      <c r="N72" s="1"/>
    </row>
    <row r="73" spans="1:14" ht="21" customHeight="1" thickBot="1">
      <c r="A73" s="121" t="s">
        <v>147</v>
      </c>
      <c r="B73" s="110"/>
      <c r="C73" s="178">
        <v>26</v>
      </c>
      <c r="D73" s="178">
        <v>30</v>
      </c>
      <c r="E73" s="178">
        <v>20</v>
      </c>
      <c r="F73" s="193"/>
      <c r="G73" s="193"/>
      <c r="H73" s="193"/>
      <c r="I73" s="193"/>
      <c r="J73" s="193"/>
      <c r="K73" s="184"/>
      <c r="L73" s="192"/>
      <c r="M73" s="3"/>
      <c r="N73" s="1"/>
    </row>
    <row r="74" spans="1:14" ht="37.5" customHeight="1" thickBot="1">
      <c r="A74" s="165" t="s">
        <v>183</v>
      </c>
      <c r="B74" s="165"/>
      <c r="C74" s="179"/>
      <c r="D74" s="179"/>
      <c r="E74" s="179"/>
      <c r="F74" s="172">
        <f>SUM(F41:F73)</f>
        <v>500300</v>
      </c>
      <c r="G74" s="172">
        <f>SUM(G41:G73)</f>
        <v>0</v>
      </c>
      <c r="H74" s="172"/>
      <c r="I74" s="172"/>
      <c r="J74" s="172">
        <f>SUM(J41:J73)</f>
        <v>127636.23999999999</v>
      </c>
      <c r="K74" s="172"/>
      <c r="L74" s="173"/>
      <c r="M74" s="3"/>
      <c r="N74" s="1"/>
    </row>
    <row r="75" spans="1:14" ht="21" customHeight="1">
      <c r="A75" s="122" t="s">
        <v>53</v>
      </c>
      <c r="B75" s="111"/>
      <c r="C75" s="176"/>
      <c r="D75" s="176"/>
      <c r="E75" s="176"/>
      <c r="F75" s="186"/>
      <c r="G75" s="189"/>
      <c r="H75" s="184"/>
      <c r="I75" s="184"/>
      <c r="J75" s="186"/>
      <c r="K75" s="184"/>
      <c r="L75" s="187"/>
      <c r="M75" s="3"/>
      <c r="N75" s="1"/>
    </row>
    <row r="76" spans="1:14" ht="21" customHeight="1">
      <c r="A76" s="103" t="s">
        <v>54</v>
      </c>
      <c r="B76" s="111"/>
      <c r="C76" s="175"/>
      <c r="D76" s="175"/>
      <c r="E76" s="175"/>
      <c r="F76" s="193"/>
      <c r="G76" s="193"/>
      <c r="H76" s="193"/>
      <c r="I76" s="193"/>
      <c r="J76" s="193"/>
      <c r="K76" s="184"/>
      <c r="L76" s="185"/>
      <c r="M76" s="3"/>
      <c r="N76" s="1"/>
    </row>
    <row r="77" spans="1:14" ht="21" customHeight="1">
      <c r="A77" s="109" t="s">
        <v>21</v>
      </c>
      <c r="B77" s="111"/>
      <c r="C77" s="175">
        <v>10</v>
      </c>
      <c r="D77" s="175">
        <v>10</v>
      </c>
      <c r="E77" s="175">
        <v>30</v>
      </c>
      <c r="F77" s="193"/>
      <c r="G77" s="193"/>
      <c r="H77" s="193"/>
      <c r="I77" s="193"/>
      <c r="J77" s="193"/>
      <c r="K77" s="184"/>
      <c r="L77" s="185"/>
      <c r="M77" s="3"/>
      <c r="N77" s="1"/>
    </row>
    <row r="78" spans="1:14" ht="18.75">
      <c r="A78" s="131" t="s">
        <v>223</v>
      </c>
      <c r="B78" s="110"/>
      <c r="C78" s="175">
        <v>11</v>
      </c>
      <c r="D78" s="175">
        <v>10</v>
      </c>
      <c r="E78" s="175">
        <v>30</v>
      </c>
      <c r="F78" s="193">
        <v>1000000</v>
      </c>
      <c r="G78" s="193"/>
      <c r="H78" s="193"/>
      <c r="I78" s="193"/>
      <c r="J78" s="193">
        <v>945815.03</v>
      </c>
      <c r="K78" s="184"/>
      <c r="L78" s="185"/>
      <c r="M78" s="88"/>
      <c r="N78" s="1"/>
    </row>
    <row r="79" spans="1:14" ht="18.75">
      <c r="A79" s="131" t="s">
        <v>191</v>
      </c>
      <c r="B79" s="110"/>
      <c r="C79" s="175">
        <v>18</v>
      </c>
      <c r="D79" s="175">
        <v>10</v>
      </c>
      <c r="E79" s="175">
        <v>30</v>
      </c>
      <c r="F79" s="193">
        <v>1000000</v>
      </c>
      <c r="G79" s="193"/>
      <c r="H79" s="193"/>
      <c r="I79" s="193"/>
      <c r="J79" s="193">
        <v>555960.75</v>
      </c>
      <c r="K79" s="184"/>
      <c r="L79" s="185"/>
      <c r="M79" s="3"/>
      <c r="N79" s="1"/>
    </row>
    <row r="80" spans="1:14" ht="21" customHeight="1">
      <c r="A80" s="131" t="s">
        <v>158</v>
      </c>
      <c r="B80" s="111"/>
      <c r="C80" s="175">
        <v>12</v>
      </c>
      <c r="D80" s="175">
        <v>10</v>
      </c>
      <c r="E80" s="175">
        <v>30</v>
      </c>
      <c r="F80" s="193">
        <v>9000000</v>
      </c>
      <c r="G80" s="193"/>
      <c r="H80" s="193"/>
      <c r="I80" s="193"/>
      <c r="J80" s="193">
        <v>3097084.82</v>
      </c>
      <c r="K80" s="184"/>
      <c r="L80" s="185"/>
      <c r="M80" s="3"/>
      <c r="N80" s="1"/>
    </row>
    <row r="81" spans="1:14" ht="24" customHeight="1" hidden="1">
      <c r="A81" s="132" t="s">
        <v>55</v>
      </c>
      <c r="B81" s="110"/>
      <c r="C81" s="175">
        <v>13</v>
      </c>
      <c r="D81" s="175">
        <v>10</v>
      </c>
      <c r="E81" s="175">
        <v>30</v>
      </c>
      <c r="F81" s="193"/>
      <c r="G81" s="193"/>
      <c r="H81" s="193"/>
      <c r="I81" s="193"/>
      <c r="J81" s="193"/>
      <c r="K81" s="184"/>
      <c r="L81" s="185"/>
      <c r="M81" s="3"/>
      <c r="N81" s="1"/>
    </row>
    <row r="82" spans="1:14" ht="21" customHeight="1">
      <c r="A82" s="131" t="s">
        <v>192</v>
      </c>
      <c r="B82" s="110"/>
      <c r="C82" s="175">
        <v>19</v>
      </c>
      <c r="D82" s="175">
        <v>10</v>
      </c>
      <c r="E82" s="175">
        <v>30</v>
      </c>
      <c r="F82" s="193">
        <v>66000000</v>
      </c>
      <c r="G82" s="193"/>
      <c r="H82" s="193"/>
      <c r="I82" s="193"/>
      <c r="J82" s="193">
        <v>74241777.1</v>
      </c>
      <c r="K82" s="184"/>
      <c r="L82" s="185"/>
      <c r="M82" s="3"/>
      <c r="N82" s="1"/>
    </row>
    <row r="83" spans="1:14" ht="21" customHeight="1" thickBot="1">
      <c r="A83" s="109" t="s">
        <v>193</v>
      </c>
      <c r="B83" s="126"/>
      <c r="C83" s="175">
        <v>14</v>
      </c>
      <c r="D83" s="175">
        <v>10</v>
      </c>
      <c r="E83" s="175">
        <v>30</v>
      </c>
      <c r="F83" s="193">
        <v>9000000</v>
      </c>
      <c r="G83" s="193"/>
      <c r="H83" s="193"/>
      <c r="I83" s="193"/>
      <c r="J83" s="193">
        <v>11893716.12</v>
      </c>
      <c r="K83" s="184"/>
      <c r="L83" s="185"/>
      <c r="M83" s="7"/>
      <c r="N83" s="3"/>
    </row>
    <row r="84" spans="1:14" ht="21" customHeight="1">
      <c r="A84" s="109" t="s">
        <v>56</v>
      </c>
      <c r="B84" s="133"/>
      <c r="C84" s="175">
        <v>15</v>
      </c>
      <c r="D84" s="175">
        <v>10</v>
      </c>
      <c r="E84" s="175">
        <v>30</v>
      </c>
      <c r="F84" s="193">
        <v>16000000</v>
      </c>
      <c r="G84" s="193"/>
      <c r="H84" s="193"/>
      <c r="I84" s="193"/>
      <c r="J84" s="193">
        <v>20819526</v>
      </c>
      <c r="K84" s="184"/>
      <c r="L84" s="185"/>
      <c r="M84" s="7"/>
      <c r="N84" s="3"/>
    </row>
    <row r="85" spans="1:14" ht="21" customHeight="1">
      <c r="A85" s="109" t="s">
        <v>57</v>
      </c>
      <c r="B85" s="110"/>
      <c r="C85" s="175">
        <v>16</v>
      </c>
      <c r="D85" s="175">
        <v>10</v>
      </c>
      <c r="E85" s="175">
        <v>30</v>
      </c>
      <c r="F85" s="193">
        <v>6000000</v>
      </c>
      <c r="G85" s="193"/>
      <c r="H85" s="193"/>
      <c r="I85" s="193"/>
      <c r="J85" s="193">
        <v>4822325.7</v>
      </c>
      <c r="K85" s="184"/>
      <c r="L85" s="185"/>
      <c r="M85" s="7"/>
      <c r="N85" s="3"/>
    </row>
    <row r="86" spans="1:14" ht="21" customHeight="1">
      <c r="A86" s="109"/>
      <c r="B86" s="110"/>
      <c r="C86" s="175">
        <v>17</v>
      </c>
      <c r="D86" s="175">
        <v>10</v>
      </c>
      <c r="E86" s="175">
        <v>30</v>
      </c>
      <c r="F86" s="193"/>
      <c r="G86" s="193"/>
      <c r="H86" s="193"/>
      <c r="I86" s="193"/>
      <c r="J86" s="193"/>
      <c r="K86" s="184"/>
      <c r="L86" s="185"/>
      <c r="M86" s="3"/>
      <c r="N86" s="3"/>
    </row>
    <row r="87" spans="1:14" ht="21" customHeight="1">
      <c r="A87" s="109"/>
      <c r="B87" s="111"/>
      <c r="C87" s="175">
        <v>18</v>
      </c>
      <c r="D87" s="175">
        <v>10</v>
      </c>
      <c r="E87" s="175">
        <v>30</v>
      </c>
      <c r="F87" s="193"/>
      <c r="G87" s="193"/>
      <c r="H87" s="193"/>
      <c r="I87" s="193"/>
      <c r="J87" s="193"/>
      <c r="K87" s="184"/>
      <c r="L87" s="185"/>
      <c r="M87" s="1"/>
      <c r="N87" s="1"/>
    </row>
    <row r="88" spans="1:14" ht="21" customHeight="1">
      <c r="A88" s="109"/>
      <c r="B88" s="111"/>
      <c r="C88" s="175">
        <v>19</v>
      </c>
      <c r="D88" s="175">
        <v>10</v>
      </c>
      <c r="E88" s="175">
        <v>30</v>
      </c>
      <c r="F88" s="193"/>
      <c r="G88" s="193"/>
      <c r="H88" s="193"/>
      <c r="I88" s="193"/>
      <c r="J88" s="193"/>
      <c r="K88" s="184"/>
      <c r="L88" s="185"/>
      <c r="M88" s="1"/>
      <c r="N88" s="1"/>
    </row>
    <row r="89" spans="1:14" ht="21" customHeight="1">
      <c r="A89" s="109" t="s">
        <v>227</v>
      </c>
      <c r="B89" s="111"/>
      <c r="C89" s="175">
        <v>20</v>
      </c>
      <c r="D89" s="175">
        <v>10</v>
      </c>
      <c r="E89" s="175">
        <v>30</v>
      </c>
      <c r="F89" s="193">
        <v>100</v>
      </c>
      <c r="G89" s="193"/>
      <c r="H89" s="193"/>
      <c r="I89" s="193"/>
      <c r="J89" s="193">
        <v>12351.99</v>
      </c>
      <c r="K89" s="184"/>
      <c r="L89" s="185"/>
      <c r="M89" s="1"/>
      <c r="N89" s="1"/>
    </row>
    <row r="90" spans="1:14" ht="30.75" customHeight="1">
      <c r="A90" s="109" t="s">
        <v>195</v>
      </c>
      <c r="B90" s="111"/>
      <c r="C90" s="175">
        <v>21</v>
      </c>
      <c r="D90" s="175">
        <v>10</v>
      </c>
      <c r="E90" s="175">
        <v>30</v>
      </c>
      <c r="F90" s="193"/>
      <c r="G90" s="193"/>
      <c r="H90" s="193"/>
      <c r="I90" s="193"/>
      <c r="J90" s="193"/>
      <c r="K90" s="184"/>
      <c r="L90" s="185"/>
      <c r="M90" s="3"/>
      <c r="N90" s="1"/>
    </row>
    <row r="91" spans="1:14" ht="28.5" customHeight="1">
      <c r="A91" s="109" t="s">
        <v>174</v>
      </c>
      <c r="B91" s="111"/>
      <c r="C91" s="175">
        <v>22</v>
      </c>
      <c r="D91" s="175">
        <v>10</v>
      </c>
      <c r="E91" s="175">
        <v>30</v>
      </c>
      <c r="F91" s="193">
        <v>2500000</v>
      </c>
      <c r="G91" s="193"/>
      <c r="H91" s="193"/>
      <c r="I91" s="193"/>
      <c r="J91" s="193">
        <v>3091155.5</v>
      </c>
      <c r="K91" s="184"/>
      <c r="L91" s="185"/>
      <c r="M91" s="3"/>
      <c r="N91" s="1"/>
    </row>
    <row r="92" spans="1:14" ht="21" customHeight="1">
      <c r="A92" s="109" t="s">
        <v>58</v>
      </c>
      <c r="B92" s="110"/>
      <c r="C92" s="175">
        <v>23</v>
      </c>
      <c r="D92" s="175">
        <v>10</v>
      </c>
      <c r="E92" s="175">
        <v>30</v>
      </c>
      <c r="F92" s="193">
        <v>20000</v>
      </c>
      <c r="G92" s="193"/>
      <c r="H92" s="193"/>
      <c r="I92" s="193"/>
      <c r="J92" s="193">
        <v>38466</v>
      </c>
      <c r="K92" s="184"/>
      <c r="L92" s="185"/>
      <c r="M92" s="3"/>
      <c r="N92" s="1"/>
    </row>
    <row r="93" spans="1:14" ht="24" customHeight="1" hidden="1">
      <c r="A93" s="109" t="s">
        <v>59</v>
      </c>
      <c r="B93" s="110"/>
      <c r="C93" s="175">
        <v>24</v>
      </c>
      <c r="D93" s="175">
        <v>10</v>
      </c>
      <c r="E93" s="175">
        <v>30</v>
      </c>
      <c r="F93" s="193"/>
      <c r="G93" s="193"/>
      <c r="H93" s="193"/>
      <c r="I93" s="193"/>
      <c r="J93" s="193"/>
      <c r="K93" s="184"/>
      <c r="L93" s="185"/>
      <c r="M93" s="3"/>
      <c r="N93" s="1"/>
    </row>
    <row r="94" spans="1:14" ht="24" customHeight="1" hidden="1">
      <c r="A94" s="109" t="s">
        <v>60</v>
      </c>
      <c r="B94" s="110"/>
      <c r="C94" s="175">
        <v>25</v>
      </c>
      <c r="D94" s="175">
        <v>10</v>
      </c>
      <c r="E94" s="175">
        <v>30</v>
      </c>
      <c r="F94" s="193"/>
      <c r="G94" s="193"/>
      <c r="H94" s="193"/>
      <c r="I94" s="193"/>
      <c r="J94" s="193"/>
      <c r="K94" s="184"/>
      <c r="L94" s="185"/>
      <c r="M94" s="3"/>
      <c r="N94" s="1"/>
    </row>
    <row r="95" spans="1:14" ht="21" customHeight="1">
      <c r="A95" s="134" t="s">
        <v>61</v>
      </c>
      <c r="B95" s="111"/>
      <c r="C95" s="175" t="s">
        <v>62</v>
      </c>
      <c r="D95" s="175"/>
      <c r="E95" s="175"/>
      <c r="F95" s="193"/>
      <c r="G95" s="193"/>
      <c r="H95" s="193"/>
      <c r="I95" s="193"/>
      <c r="J95" s="193"/>
      <c r="K95" s="184"/>
      <c r="L95" s="185"/>
      <c r="M95" s="1"/>
      <c r="N95" s="1"/>
    </row>
    <row r="96" spans="1:14" ht="21" customHeight="1">
      <c r="A96" s="103" t="s">
        <v>21</v>
      </c>
      <c r="B96" s="111"/>
      <c r="C96" s="175">
        <v>10</v>
      </c>
      <c r="D96" s="175">
        <v>20</v>
      </c>
      <c r="E96" s="175">
        <v>30</v>
      </c>
      <c r="F96" s="193"/>
      <c r="G96" s="193"/>
      <c r="H96" s="193"/>
      <c r="I96" s="193"/>
      <c r="J96" s="193"/>
      <c r="K96" s="184"/>
      <c r="L96" s="185"/>
      <c r="M96" s="1"/>
      <c r="N96" s="1"/>
    </row>
    <row r="97" spans="1:14" ht="21" customHeight="1">
      <c r="A97" s="116" t="s">
        <v>63</v>
      </c>
      <c r="B97" s="115"/>
      <c r="C97" s="175">
        <v>11</v>
      </c>
      <c r="D97" s="175">
        <v>20</v>
      </c>
      <c r="E97" s="175">
        <v>30</v>
      </c>
      <c r="F97" s="193">
        <v>1000000</v>
      </c>
      <c r="G97" s="193"/>
      <c r="H97" s="193"/>
      <c r="I97" s="193"/>
      <c r="J97" s="193"/>
      <c r="K97" s="184"/>
      <c r="L97" s="185"/>
      <c r="M97" s="3"/>
      <c r="N97" s="1"/>
    </row>
    <row r="98" spans="1:14" ht="21" customHeight="1">
      <c r="A98" s="116"/>
      <c r="B98" s="117"/>
      <c r="C98" s="175"/>
      <c r="D98" s="175"/>
      <c r="E98" s="175"/>
      <c r="F98" s="193"/>
      <c r="G98" s="193"/>
      <c r="H98" s="193"/>
      <c r="I98" s="193"/>
      <c r="J98" s="193"/>
      <c r="K98" s="184"/>
      <c r="L98" s="185"/>
      <c r="M98" s="3"/>
      <c r="N98" s="1"/>
    </row>
    <row r="99" spans="1:14" ht="21" customHeight="1">
      <c r="A99" s="135" t="s">
        <v>16</v>
      </c>
      <c r="B99" s="111"/>
      <c r="C99" s="176">
        <v>20</v>
      </c>
      <c r="D99" s="176">
        <v>20</v>
      </c>
      <c r="E99" s="176">
        <v>30</v>
      </c>
      <c r="F99" s="193"/>
      <c r="G99" s="193"/>
      <c r="H99" s="193"/>
      <c r="I99" s="193"/>
      <c r="J99" s="193"/>
      <c r="K99" s="184"/>
      <c r="L99" s="187"/>
      <c r="M99" s="1"/>
      <c r="N99" s="1"/>
    </row>
    <row r="100" spans="1:14" ht="21" customHeight="1">
      <c r="A100" s="109" t="s">
        <v>64</v>
      </c>
      <c r="B100" s="110"/>
      <c r="C100" s="175">
        <v>21</v>
      </c>
      <c r="D100" s="175">
        <v>20</v>
      </c>
      <c r="E100" s="175">
        <v>30</v>
      </c>
      <c r="F100" s="193"/>
      <c r="G100" s="193"/>
      <c r="H100" s="193"/>
      <c r="I100" s="193"/>
      <c r="J100" s="193"/>
      <c r="K100" s="184"/>
      <c r="L100" s="185"/>
      <c r="M100" s="3"/>
      <c r="N100" s="1"/>
    </row>
    <row r="101" spans="1:14" ht="24" customHeight="1" hidden="1" thickBot="1">
      <c r="A101" s="109" t="s">
        <v>65</v>
      </c>
      <c r="B101" s="126"/>
      <c r="C101" s="175">
        <v>22</v>
      </c>
      <c r="D101" s="175">
        <v>20</v>
      </c>
      <c r="E101" s="175">
        <v>30</v>
      </c>
      <c r="F101" s="193"/>
      <c r="G101" s="193"/>
      <c r="H101" s="193"/>
      <c r="I101" s="193"/>
      <c r="J101" s="193"/>
      <c r="K101" s="184"/>
      <c r="L101" s="185"/>
      <c r="M101" s="1"/>
      <c r="N101" s="1"/>
    </row>
    <row r="102" spans="1:14" ht="24" customHeight="1" hidden="1">
      <c r="A102" s="109" t="s">
        <v>66</v>
      </c>
      <c r="B102" s="133"/>
      <c r="C102" s="175">
        <v>23</v>
      </c>
      <c r="D102" s="175">
        <v>20</v>
      </c>
      <c r="E102" s="175">
        <v>30</v>
      </c>
      <c r="F102" s="193"/>
      <c r="G102" s="193"/>
      <c r="H102" s="193"/>
      <c r="I102" s="193"/>
      <c r="J102" s="193"/>
      <c r="K102" s="184"/>
      <c r="L102" s="185"/>
      <c r="M102" s="1"/>
      <c r="N102" s="1"/>
    </row>
    <row r="103" spans="1:14" ht="24" customHeight="1" hidden="1">
      <c r="A103" s="109" t="s">
        <v>9</v>
      </c>
      <c r="B103" s="111"/>
      <c r="C103" s="175">
        <v>30</v>
      </c>
      <c r="D103" s="175">
        <v>20</v>
      </c>
      <c r="E103" s="175">
        <v>30</v>
      </c>
      <c r="F103" s="193"/>
      <c r="G103" s="193"/>
      <c r="H103" s="193"/>
      <c r="I103" s="193"/>
      <c r="J103" s="193"/>
      <c r="K103" s="184"/>
      <c r="L103" s="185"/>
      <c r="M103" s="1"/>
      <c r="N103" s="1"/>
    </row>
    <row r="104" spans="1:14" ht="21" customHeight="1">
      <c r="A104" s="109" t="s">
        <v>67</v>
      </c>
      <c r="B104" s="136"/>
      <c r="C104" s="175">
        <v>31</v>
      </c>
      <c r="D104" s="175">
        <v>20</v>
      </c>
      <c r="E104" s="175">
        <v>30</v>
      </c>
      <c r="F104" s="193">
        <v>20000</v>
      </c>
      <c r="G104" s="193"/>
      <c r="H104" s="193"/>
      <c r="I104" s="193"/>
      <c r="J104" s="193"/>
      <c r="K104" s="184"/>
      <c r="L104" s="185"/>
      <c r="M104" s="3"/>
      <c r="N104" s="1"/>
    </row>
    <row r="105" spans="1:14" ht="27.75" customHeight="1">
      <c r="A105" s="118" t="s">
        <v>68</v>
      </c>
      <c r="B105" s="137"/>
      <c r="C105" s="176">
        <v>32</v>
      </c>
      <c r="D105" s="176">
        <v>20</v>
      </c>
      <c r="E105" s="176">
        <v>30</v>
      </c>
      <c r="F105" s="193"/>
      <c r="G105" s="193"/>
      <c r="H105" s="193"/>
      <c r="I105" s="193"/>
      <c r="J105" s="193"/>
      <c r="K105" s="184"/>
      <c r="L105" s="187"/>
      <c r="M105" s="1"/>
      <c r="N105" s="1"/>
    </row>
    <row r="106" spans="1:14" ht="21" customHeight="1" thickBot="1">
      <c r="A106" s="121" t="s">
        <v>69</v>
      </c>
      <c r="B106" s="137"/>
      <c r="C106" s="178">
        <v>33</v>
      </c>
      <c r="D106" s="178">
        <v>20</v>
      </c>
      <c r="E106" s="178">
        <v>30</v>
      </c>
      <c r="F106" s="193">
        <v>40000</v>
      </c>
      <c r="G106" s="193"/>
      <c r="H106" s="193"/>
      <c r="I106" s="193"/>
      <c r="J106" s="193">
        <v>31187</v>
      </c>
      <c r="K106" s="184"/>
      <c r="L106" s="192"/>
      <c r="M106" s="3"/>
      <c r="N106" s="3"/>
    </row>
    <row r="107" spans="1:14" ht="32.25" customHeight="1" thickBot="1">
      <c r="A107" s="165" t="s">
        <v>165</v>
      </c>
      <c r="B107" s="165"/>
      <c r="C107" s="179"/>
      <c r="D107" s="179"/>
      <c r="E107" s="179"/>
      <c r="F107" s="172">
        <f>SUM(F75:F106)</f>
        <v>111580100</v>
      </c>
      <c r="G107" s="172">
        <f>SUM(G75:G106)</f>
        <v>0</v>
      </c>
      <c r="H107" s="172"/>
      <c r="I107" s="172"/>
      <c r="J107" s="172">
        <f>SUM(J75:J106)</f>
        <v>119549366.00999999</v>
      </c>
      <c r="K107" s="172"/>
      <c r="L107" s="173">
        <f>L106+L105+L104+L100+L99+L98+L97+L96+L95+L92+L91+L90+L89+L88+L87+L86+L85+L84+L83+L82+L80+L79+L78+L77+L76+L75</f>
        <v>0</v>
      </c>
      <c r="M107" s="9"/>
      <c r="N107" s="3"/>
    </row>
    <row r="108" spans="1:14" ht="21" customHeight="1">
      <c r="A108" s="122" t="s">
        <v>70</v>
      </c>
      <c r="B108" s="111"/>
      <c r="C108" s="176"/>
      <c r="D108" s="176"/>
      <c r="E108" s="176"/>
      <c r="F108" s="193"/>
      <c r="G108" s="193"/>
      <c r="H108" s="193"/>
      <c r="I108" s="193"/>
      <c r="J108" s="193"/>
      <c r="K108" s="184"/>
      <c r="L108" s="187"/>
      <c r="M108" s="1"/>
      <c r="N108" s="1"/>
    </row>
    <row r="109" spans="1:14" ht="21" customHeight="1">
      <c r="A109" s="122" t="s">
        <v>71</v>
      </c>
      <c r="B109" s="111"/>
      <c r="C109" s="175"/>
      <c r="D109" s="175"/>
      <c r="E109" s="175"/>
      <c r="F109" s="193"/>
      <c r="G109" s="193"/>
      <c r="H109" s="193"/>
      <c r="I109" s="193"/>
      <c r="J109" s="193"/>
      <c r="K109" s="184"/>
      <c r="L109" s="185"/>
      <c r="M109" s="1"/>
      <c r="N109" s="1"/>
    </row>
    <row r="110" spans="1:14" ht="21" customHeight="1">
      <c r="A110" s="138" t="s">
        <v>21</v>
      </c>
      <c r="B110" s="111"/>
      <c r="C110" s="175">
        <v>10</v>
      </c>
      <c r="D110" s="175">
        <v>10</v>
      </c>
      <c r="E110" s="175">
        <v>40</v>
      </c>
      <c r="F110" s="193"/>
      <c r="G110" s="193"/>
      <c r="H110" s="193"/>
      <c r="I110" s="193"/>
      <c r="J110" s="193"/>
      <c r="K110" s="184"/>
      <c r="L110" s="185"/>
      <c r="M110" s="3"/>
      <c r="N110" s="3"/>
    </row>
    <row r="111" spans="1:14" ht="21" customHeight="1">
      <c r="A111" s="109" t="s">
        <v>72</v>
      </c>
      <c r="B111" s="110"/>
      <c r="C111" s="175">
        <v>11</v>
      </c>
      <c r="D111" s="175">
        <v>10</v>
      </c>
      <c r="E111" s="175">
        <v>40</v>
      </c>
      <c r="F111" s="193">
        <v>1500000</v>
      </c>
      <c r="G111" s="193"/>
      <c r="H111" s="193"/>
      <c r="I111" s="193"/>
      <c r="J111" s="193">
        <v>1302571.18</v>
      </c>
      <c r="K111" s="184"/>
      <c r="L111" s="185"/>
      <c r="M111" s="3"/>
      <c r="N111" s="3"/>
    </row>
    <row r="112" spans="1:14" ht="30" customHeight="1">
      <c r="A112" s="109" t="s">
        <v>175</v>
      </c>
      <c r="B112" s="111"/>
      <c r="C112" s="175">
        <v>12</v>
      </c>
      <c r="D112" s="175">
        <v>10</v>
      </c>
      <c r="E112" s="175">
        <v>40</v>
      </c>
      <c r="F112" s="193">
        <v>10000</v>
      </c>
      <c r="G112" s="193"/>
      <c r="H112" s="193"/>
      <c r="I112" s="193"/>
      <c r="J112" s="193"/>
      <c r="K112" s="184"/>
      <c r="L112" s="185"/>
      <c r="M112" s="3"/>
      <c r="N112" s="3"/>
    </row>
    <row r="113" spans="1:14" ht="31.5" customHeight="1">
      <c r="A113" s="109" t="s">
        <v>176</v>
      </c>
      <c r="B113" s="139"/>
      <c r="C113" s="175">
        <v>13</v>
      </c>
      <c r="D113" s="175">
        <v>10</v>
      </c>
      <c r="E113" s="175">
        <v>40</v>
      </c>
      <c r="F113" s="193"/>
      <c r="G113" s="193"/>
      <c r="H113" s="193"/>
      <c r="I113" s="193"/>
      <c r="J113" s="193"/>
      <c r="K113" s="184"/>
      <c r="L113" s="185"/>
      <c r="M113" s="3"/>
      <c r="N113" s="1"/>
    </row>
    <row r="114" spans="1:14" ht="24" customHeight="1" hidden="1">
      <c r="A114" s="109" t="s">
        <v>73</v>
      </c>
      <c r="B114" s="111"/>
      <c r="C114" s="175">
        <v>14</v>
      </c>
      <c r="D114" s="175">
        <v>10</v>
      </c>
      <c r="E114" s="175">
        <v>40</v>
      </c>
      <c r="F114" s="193"/>
      <c r="G114" s="193"/>
      <c r="H114" s="193"/>
      <c r="I114" s="193"/>
      <c r="J114" s="193"/>
      <c r="K114" s="184"/>
      <c r="L114" s="185"/>
      <c r="M114" s="3"/>
      <c r="N114" s="1"/>
    </row>
    <row r="115" spans="1:14" ht="24" customHeight="1">
      <c r="A115" s="121" t="s">
        <v>216</v>
      </c>
      <c r="B115" s="111"/>
      <c r="C115" s="175">
        <v>14</v>
      </c>
      <c r="D115" s="175">
        <v>10</v>
      </c>
      <c r="E115" s="175">
        <v>40</v>
      </c>
      <c r="F115" s="193"/>
      <c r="G115" s="193"/>
      <c r="H115" s="193"/>
      <c r="I115" s="193"/>
      <c r="J115" s="193"/>
      <c r="K115" s="184"/>
      <c r="L115" s="185"/>
      <c r="M115" s="3"/>
      <c r="N115" s="1"/>
    </row>
    <row r="116" spans="1:14" ht="21" customHeight="1">
      <c r="A116" s="121" t="s">
        <v>0</v>
      </c>
      <c r="B116" s="111"/>
      <c r="C116" s="178">
        <v>15</v>
      </c>
      <c r="D116" s="178">
        <v>10</v>
      </c>
      <c r="E116" s="178">
        <v>40</v>
      </c>
      <c r="F116" s="193"/>
      <c r="G116" s="193"/>
      <c r="H116" s="193"/>
      <c r="I116" s="193"/>
      <c r="J116" s="193"/>
      <c r="K116" s="184"/>
      <c r="L116" s="185"/>
      <c r="M116" s="3"/>
      <c r="N116" s="1"/>
    </row>
    <row r="117" spans="1:14" ht="21" customHeight="1">
      <c r="A117" s="131" t="s">
        <v>74</v>
      </c>
      <c r="B117" s="140"/>
      <c r="C117" s="178">
        <v>16</v>
      </c>
      <c r="D117" s="178">
        <v>10</v>
      </c>
      <c r="E117" s="178">
        <v>40</v>
      </c>
      <c r="F117" s="193">
        <v>2500000</v>
      </c>
      <c r="G117" s="193"/>
      <c r="H117" s="193"/>
      <c r="I117" s="193"/>
      <c r="J117" s="193">
        <v>458545.58</v>
      </c>
      <c r="K117" s="184"/>
      <c r="L117" s="185"/>
      <c r="M117" s="7"/>
      <c r="N117" s="8"/>
    </row>
    <row r="118" spans="1:14" ht="24" customHeight="1">
      <c r="A118" s="197" t="s">
        <v>75</v>
      </c>
      <c r="B118" s="141"/>
      <c r="C118" s="175">
        <v>17</v>
      </c>
      <c r="D118" s="175">
        <v>10</v>
      </c>
      <c r="E118" s="175">
        <v>40</v>
      </c>
      <c r="F118" s="193"/>
      <c r="G118" s="193"/>
      <c r="H118" s="193"/>
      <c r="I118" s="193"/>
      <c r="J118" s="193"/>
      <c r="K118" s="184"/>
      <c r="L118" s="192"/>
      <c r="M118" s="1"/>
      <c r="N118" s="1"/>
    </row>
    <row r="119" spans="1:14" ht="21" customHeight="1">
      <c r="A119" s="118" t="s">
        <v>196</v>
      </c>
      <c r="B119" s="142"/>
      <c r="C119" s="176">
        <v>18</v>
      </c>
      <c r="D119" s="176">
        <v>10</v>
      </c>
      <c r="E119" s="176">
        <v>40</v>
      </c>
      <c r="F119" s="193">
        <v>1500000</v>
      </c>
      <c r="G119" s="193"/>
      <c r="H119" s="193"/>
      <c r="I119" s="193"/>
      <c r="J119" s="193">
        <v>1393158.6</v>
      </c>
      <c r="K119" s="184"/>
      <c r="L119" s="185"/>
      <c r="M119" s="3"/>
      <c r="N119" s="1"/>
    </row>
    <row r="120" spans="1:14" ht="24" customHeight="1">
      <c r="A120" s="109" t="s">
        <v>76</v>
      </c>
      <c r="B120" s="110"/>
      <c r="C120" s="175">
        <v>19</v>
      </c>
      <c r="D120" s="175">
        <v>10</v>
      </c>
      <c r="E120" s="175">
        <v>40</v>
      </c>
      <c r="F120" s="193"/>
      <c r="G120" s="193"/>
      <c r="H120" s="193"/>
      <c r="I120" s="193"/>
      <c r="J120" s="193"/>
      <c r="K120" s="184"/>
      <c r="L120" s="185"/>
      <c r="M120" s="1"/>
      <c r="N120" s="1"/>
    </row>
    <row r="121" spans="1:14" ht="24" customHeight="1">
      <c r="A121" s="109" t="s">
        <v>77</v>
      </c>
      <c r="B121" s="110"/>
      <c r="C121" s="175">
        <v>20</v>
      </c>
      <c r="D121" s="175">
        <v>10</v>
      </c>
      <c r="E121" s="175">
        <v>40</v>
      </c>
      <c r="F121" s="193"/>
      <c r="G121" s="193"/>
      <c r="H121" s="193"/>
      <c r="I121" s="193"/>
      <c r="J121" s="193"/>
      <c r="K121" s="184"/>
      <c r="L121" s="185"/>
      <c r="M121" s="1"/>
      <c r="N121" s="1"/>
    </row>
    <row r="122" spans="1:14" ht="24" customHeight="1">
      <c r="A122" s="109" t="s">
        <v>78</v>
      </c>
      <c r="B122" s="110"/>
      <c r="C122" s="175">
        <v>21</v>
      </c>
      <c r="D122" s="175">
        <v>10</v>
      </c>
      <c r="E122" s="175">
        <v>40</v>
      </c>
      <c r="F122" s="193"/>
      <c r="G122" s="193"/>
      <c r="H122" s="193"/>
      <c r="I122" s="193"/>
      <c r="J122" s="193"/>
      <c r="K122" s="184"/>
      <c r="L122" s="185"/>
      <c r="M122" s="1"/>
      <c r="N122" s="1"/>
    </row>
    <row r="123" spans="1:14" ht="24" customHeight="1" hidden="1">
      <c r="A123" s="109" t="s">
        <v>159</v>
      </c>
      <c r="B123" s="139"/>
      <c r="C123" s="175">
        <v>22</v>
      </c>
      <c r="D123" s="175">
        <v>10</v>
      </c>
      <c r="E123" s="175">
        <v>40</v>
      </c>
      <c r="F123" s="193"/>
      <c r="G123" s="193"/>
      <c r="H123" s="193"/>
      <c r="I123" s="193"/>
      <c r="J123" s="193"/>
      <c r="K123" s="184"/>
      <c r="L123" s="185"/>
      <c r="M123" s="1"/>
      <c r="N123" s="1"/>
    </row>
    <row r="124" spans="1:14" ht="21" customHeight="1">
      <c r="A124" s="109" t="s">
        <v>79</v>
      </c>
      <c r="B124" s="110"/>
      <c r="C124" s="175">
        <v>23</v>
      </c>
      <c r="D124" s="175">
        <v>10</v>
      </c>
      <c r="E124" s="175">
        <v>40</v>
      </c>
      <c r="F124" s="193"/>
      <c r="G124" s="193"/>
      <c r="H124" s="193"/>
      <c r="I124" s="193"/>
      <c r="J124" s="193"/>
      <c r="K124" s="184"/>
      <c r="L124" s="185"/>
      <c r="M124" s="3"/>
      <c r="N124" s="3"/>
    </row>
    <row r="125" spans="1:14" ht="21" customHeight="1">
      <c r="A125" s="109"/>
      <c r="B125" s="110"/>
      <c r="C125" s="175">
        <v>24</v>
      </c>
      <c r="D125" s="175">
        <v>10</v>
      </c>
      <c r="E125" s="175">
        <v>40</v>
      </c>
      <c r="F125" s="193"/>
      <c r="G125" s="193"/>
      <c r="H125" s="193"/>
      <c r="I125" s="193"/>
      <c r="J125" s="193"/>
      <c r="K125" s="184"/>
      <c r="L125" s="185"/>
      <c r="M125" s="3"/>
      <c r="N125" s="3"/>
    </row>
    <row r="126" spans="1:14" ht="21" customHeight="1">
      <c r="A126" s="198" t="s">
        <v>194</v>
      </c>
      <c r="B126" s="140"/>
      <c r="C126" s="180">
        <v>25</v>
      </c>
      <c r="D126" s="176">
        <v>10</v>
      </c>
      <c r="E126" s="181">
        <v>40</v>
      </c>
      <c r="F126" s="193">
        <v>27000000</v>
      </c>
      <c r="G126" s="193"/>
      <c r="H126" s="193"/>
      <c r="I126" s="193"/>
      <c r="J126" s="193">
        <v>26491026.66</v>
      </c>
      <c r="K126" s="184"/>
      <c r="L126" s="187"/>
      <c r="M126" s="3"/>
      <c r="N126" s="3"/>
    </row>
    <row r="127" spans="1:14" ht="21" customHeight="1">
      <c r="A127" s="143" t="s">
        <v>16</v>
      </c>
      <c r="B127" s="111"/>
      <c r="C127" s="175">
        <v>20</v>
      </c>
      <c r="D127" s="175">
        <v>10</v>
      </c>
      <c r="E127" s="175">
        <v>40</v>
      </c>
      <c r="F127" s="193"/>
      <c r="G127" s="193"/>
      <c r="H127" s="193"/>
      <c r="I127" s="193"/>
      <c r="J127" s="193"/>
      <c r="K127" s="184"/>
      <c r="L127" s="185"/>
      <c r="M127" s="3"/>
      <c r="N127" s="3"/>
    </row>
    <row r="128" spans="1:14" ht="21" customHeight="1">
      <c r="A128" s="109" t="s">
        <v>80</v>
      </c>
      <c r="B128" s="110"/>
      <c r="C128" s="175">
        <v>21</v>
      </c>
      <c r="D128" s="175">
        <v>10</v>
      </c>
      <c r="E128" s="175">
        <v>40</v>
      </c>
      <c r="F128" s="193">
        <v>200000</v>
      </c>
      <c r="G128" s="193"/>
      <c r="H128" s="193"/>
      <c r="I128" s="193"/>
      <c r="J128" s="193">
        <v>117700</v>
      </c>
      <c r="K128" s="184"/>
      <c r="L128" s="185"/>
      <c r="M128" s="3"/>
      <c r="N128" s="3"/>
    </row>
    <row r="129" spans="1:14" ht="21" customHeight="1">
      <c r="A129" s="109" t="s">
        <v>81</v>
      </c>
      <c r="B129" s="110"/>
      <c r="C129" s="175">
        <v>22</v>
      </c>
      <c r="D129" s="175">
        <v>10</v>
      </c>
      <c r="E129" s="175">
        <v>40</v>
      </c>
      <c r="F129" s="193"/>
      <c r="G129" s="193"/>
      <c r="H129" s="193"/>
      <c r="I129" s="193"/>
      <c r="J129" s="193"/>
      <c r="K129" s="184"/>
      <c r="L129" s="185"/>
      <c r="M129" s="7"/>
      <c r="N129" s="3"/>
    </row>
    <row r="130" spans="1:14" ht="21" customHeight="1">
      <c r="A130" s="109" t="s">
        <v>82</v>
      </c>
      <c r="B130" s="110"/>
      <c r="C130" s="175">
        <v>23</v>
      </c>
      <c r="D130" s="175">
        <v>10</v>
      </c>
      <c r="E130" s="175">
        <v>40</v>
      </c>
      <c r="F130" s="193"/>
      <c r="G130" s="193"/>
      <c r="H130" s="193"/>
      <c r="I130" s="193"/>
      <c r="J130" s="193"/>
      <c r="K130" s="184"/>
      <c r="L130" s="185"/>
      <c r="M130" s="3"/>
      <c r="N130" s="3"/>
    </row>
    <row r="131" spans="1:14" ht="21" customHeight="1">
      <c r="A131" s="109" t="s">
        <v>83</v>
      </c>
      <c r="B131" s="144"/>
      <c r="C131" s="175">
        <v>24</v>
      </c>
      <c r="D131" s="175">
        <v>10</v>
      </c>
      <c r="E131" s="175">
        <v>40</v>
      </c>
      <c r="F131" s="193">
        <v>300000</v>
      </c>
      <c r="G131" s="193"/>
      <c r="H131" s="193"/>
      <c r="I131" s="193"/>
      <c r="J131" s="193">
        <v>129000</v>
      </c>
      <c r="K131" s="184"/>
      <c r="L131" s="185"/>
      <c r="M131" s="3"/>
      <c r="N131" s="1"/>
    </row>
    <row r="132" spans="1:14" ht="21" customHeight="1">
      <c r="A132" s="118" t="s">
        <v>84</v>
      </c>
      <c r="B132" s="145"/>
      <c r="C132" s="176">
        <v>25</v>
      </c>
      <c r="D132" s="176">
        <v>10</v>
      </c>
      <c r="E132" s="176">
        <v>40</v>
      </c>
      <c r="F132" s="193">
        <v>100</v>
      </c>
      <c r="G132" s="193"/>
      <c r="H132" s="193"/>
      <c r="I132" s="193"/>
      <c r="J132" s="193"/>
      <c r="K132" s="184"/>
      <c r="L132" s="187"/>
      <c r="M132" s="7"/>
      <c r="N132" s="1"/>
    </row>
    <row r="133" spans="1:14" ht="21" customHeight="1">
      <c r="A133" s="109" t="s">
        <v>177</v>
      </c>
      <c r="B133" s="139"/>
      <c r="C133" s="175">
        <v>26</v>
      </c>
      <c r="D133" s="175">
        <v>10</v>
      </c>
      <c r="E133" s="175">
        <v>40</v>
      </c>
      <c r="F133" s="193">
        <v>800000</v>
      </c>
      <c r="G133" s="193"/>
      <c r="H133" s="193"/>
      <c r="I133" s="193"/>
      <c r="J133" s="193">
        <v>409427.4</v>
      </c>
      <c r="K133" s="184"/>
      <c r="L133" s="185"/>
      <c r="M133" s="3"/>
      <c r="N133" s="1"/>
    </row>
    <row r="134" spans="1:14" ht="21" customHeight="1" thickBot="1">
      <c r="A134" s="109" t="s">
        <v>85</v>
      </c>
      <c r="B134" s="146"/>
      <c r="C134" s="175">
        <v>27</v>
      </c>
      <c r="D134" s="175">
        <v>10</v>
      </c>
      <c r="E134" s="175">
        <v>40</v>
      </c>
      <c r="F134" s="193">
        <v>4000000</v>
      </c>
      <c r="G134" s="193"/>
      <c r="H134" s="193"/>
      <c r="I134" s="193"/>
      <c r="J134" s="193">
        <v>4634645</v>
      </c>
      <c r="K134" s="184"/>
      <c r="L134" s="185"/>
      <c r="M134" s="3"/>
      <c r="N134" s="1"/>
    </row>
    <row r="135" spans="1:14" ht="24" customHeight="1" hidden="1">
      <c r="A135" s="109" t="s">
        <v>86</v>
      </c>
      <c r="B135" s="147"/>
      <c r="C135" s="175">
        <v>28</v>
      </c>
      <c r="D135" s="175">
        <v>10</v>
      </c>
      <c r="E135" s="175">
        <v>40</v>
      </c>
      <c r="F135" s="193"/>
      <c r="G135" s="193"/>
      <c r="H135" s="193"/>
      <c r="I135" s="193"/>
      <c r="J135" s="193"/>
      <c r="K135" s="184"/>
      <c r="L135" s="185"/>
      <c r="M135" s="1"/>
      <c r="N135" s="1"/>
    </row>
    <row r="136" spans="1:14" ht="24" customHeight="1" hidden="1">
      <c r="A136" s="109" t="s">
        <v>87</v>
      </c>
      <c r="B136" s="145"/>
      <c r="C136" s="175">
        <v>29</v>
      </c>
      <c r="D136" s="175">
        <v>10</v>
      </c>
      <c r="E136" s="175">
        <v>40</v>
      </c>
      <c r="F136" s="193"/>
      <c r="G136" s="193"/>
      <c r="H136" s="193"/>
      <c r="I136" s="193"/>
      <c r="J136" s="193"/>
      <c r="K136" s="184"/>
      <c r="L136" s="185"/>
      <c r="M136" s="1"/>
      <c r="N136" s="1"/>
    </row>
    <row r="137" spans="1:14" ht="21" customHeight="1">
      <c r="A137" s="109" t="s">
        <v>88</v>
      </c>
      <c r="B137" s="148"/>
      <c r="C137" s="175">
        <v>30</v>
      </c>
      <c r="D137" s="175">
        <v>10</v>
      </c>
      <c r="E137" s="175">
        <v>40</v>
      </c>
      <c r="F137" s="193">
        <v>45000</v>
      </c>
      <c r="G137" s="193"/>
      <c r="H137" s="193"/>
      <c r="I137" s="193"/>
      <c r="J137" s="193">
        <v>93272.13</v>
      </c>
      <c r="K137" s="184"/>
      <c r="L137" s="185"/>
      <c r="M137" s="1"/>
      <c r="N137" s="1"/>
    </row>
    <row r="138" spans="1:14" ht="24" customHeight="1" hidden="1">
      <c r="A138" s="118" t="s">
        <v>89</v>
      </c>
      <c r="B138" s="145"/>
      <c r="C138" s="176">
        <v>31</v>
      </c>
      <c r="D138" s="176">
        <v>10</v>
      </c>
      <c r="E138" s="176">
        <v>40</v>
      </c>
      <c r="F138" s="193"/>
      <c r="G138" s="193"/>
      <c r="H138" s="193"/>
      <c r="I138" s="193"/>
      <c r="J138" s="193"/>
      <c r="K138" s="184"/>
      <c r="L138" s="187"/>
      <c r="M138" s="3"/>
      <c r="N138" s="3"/>
    </row>
    <row r="139" spans="1:14" ht="21" customHeight="1">
      <c r="A139" s="109" t="s">
        <v>90</v>
      </c>
      <c r="B139" s="145"/>
      <c r="C139" s="175">
        <v>32</v>
      </c>
      <c r="D139" s="175">
        <v>10</v>
      </c>
      <c r="E139" s="175">
        <v>40</v>
      </c>
      <c r="F139" s="193"/>
      <c r="G139" s="193"/>
      <c r="H139" s="193"/>
      <c r="I139" s="193"/>
      <c r="J139" s="193"/>
      <c r="K139" s="184"/>
      <c r="L139" s="185"/>
      <c r="M139" s="3"/>
      <c r="N139" s="3"/>
    </row>
    <row r="140" spans="1:14" ht="24" customHeight="1" hidden="1">
      <c r="A140" s="109" t="s">
        <v>91</v>
      </c>
      <c r="B140" s="145"/>
      <c r="C140" s="175">
        <v>33</v>
      </c>
      <c r="D140" s="175">
        <v>10</v>
      </c>
      <c r="E140" s="175">
        <v>40</v>
      </c>
      <c r="F140" s="193"/>
      <c r="G140" s="193"/>
      <c r="H140" s="193"/>
      <c r="I140" s="193"/>
      <c r="J140" s="193"/>
      <c r="K140" s="184"/>
      <c r="L140" s="185"/>
      <c r="M140" s="1"/>
      <c r="N140" s="1"/>
    </row>
    <row r="141" spans="1:14" ht="24" customHeight="1" hidden="1">
      <c r="A141" s="109" t="s">
        <v>92</v>
      </c>
      <c r="B141" s="145"/>
      <c r="C141" s="175">
        <v>34</v>
      </c>
      <c r="D141" s="175">
        <v>10</v>
      </c>
      <c r="E141" s="175">
        <v>40</v>
      </c>
      <c r="F141" s="193"/>
      <c r="G141" s="193"/>
      <c r="H141" s="193"/>
      <c r="I141" s="193"/>
      <c r="J141" s="193"/>
      <c r="K141" s="184"/>
      <c r="L141" s="185"/>
      <c r="M141" s="3"/>
      <c r="N141" s="3"/>
    </row>
    <row r="142" spans="1:14" ht="24" customHeight="1" hidden="1">
      <c r="A142" s="109" t="s">
        <v>93</v>
      </c>
      <c r="B142" s="110"/>
      <c r="C142" s="175">
        <v>35</v>
      </c>
      <c r="D142" s="175">
        <v>10</v>
      </c>
      <c r="E142" s="175">
        <v>40</v>
      </c>
      <c r="F142" s="193"/>
      <c r="G142" s="193"/>
      <c r="H142" s="193"/>
      <c r="I142" s="193"/>
      <c r="J142" s="193"/>
      <c r="K142" s="184"/>
      <c r="L142" s="185"/>
      <c r="M142" s="3"/>
      <c r="N142" s="3"/>
    </row>
    <row r="143" spans="1:14" ht="24" customHeight="1" hidden="1">
      <c r="A143" s="109" t="s">
        <v>94</v>
      </c>
      <c r="B143" s="110"/>
      <c r="C143" s="175">
        <v>36</v>
      </c>
      <c r="D143" s="175">
        <v>10</v>
      </c>
      <c r="E143" s="175">
        <v>40</v>
      </c>
      <c r="F143" s="193"/>
      <c r="G143" s="193"/>
      <c r="H143" s="193"/>
      <c r="I143" s="193"/>
      <c r="J143" s="193"/>
      <c r="K143" s="184"/>
      <c r="L143" s="185"/>
      <c r="M143" s="3"/>
      <c r="N143" s="3"/>
    </row>
    <row r="144" spans="1:14" ht="21" customHeight="1">
      <c r="A144" s="109" t="s">
        <v>190</v>
      </c>
      <c r="B144" s="110"/>
      <c r="C144" s="175">
        <v>36</v>
      </c>
      <c r="D144" s="175">
        <v>10</v>
      </c>
      <c r="E144" s="175">
        <v>40</v>
      </c>
      <c r="F144" s="193"/>
      <c r="G144" s="193"/>
      <c r="H144" s="193"/>
      <c r="I144" s="193"/>
      <c r="J144" s="193"/>
      <c r="K144" s="184"/>
      <c r="L144" s="185"/>
      <c r="M144" s="3"/>
      <c r="N144" s="3"/>
    </row>
    <row r="145" spans="1:14" ht="37.5" customHeight="1">
      <c r="A145" s="109" t="s">
        <v>178</v>
      </c>
      <c r="B145" s="110"/>
      <c r="C145" s="175">
        <v>37</v>
      </c>
      <c r="D145" s="175">
        <v>10</v>
      </c>
      <c r="E145" s="175">
        <v>40</v>
      </c>
      <c r="F145" s="193">
        <v>1300000</v>
      </c>
      <c r="G145" s="193"/>
      <c r="H145" s="193"/>
      <c r="I145" s="193"/>
      <c r="J145" s="193">
        <v>2222453</v>
      </c>
      <c r="K145" s="184"/>
      <c r="L145" s="185"/>
      <c r="M145" s="3"/>
      <c r="N145" s="3"/>
    </row>
    <row r="146" spans="1:14" ht="44.25" customHeight="1">
      <c r="A146" s="109" t="s">
        <v>179</v>
      </c>
      <c r="B146" s="149"/>
      <c r="C146" s="175">
        <v>38</v>
      </c>
      <c r="D146" s="175">
        <v>10</v>
      </c>
      <c r="E146" s="175">
        <v>40</v>
      </c>
      <c r="F146" s="193">
        <v>2500000</v>
      </c>
      <c r="G146" s="193"/>
      <c r="H146" s="193"/>
      <c r="I146" s="193"/>
      <c r="J146" s="193">
        <v>2062937.09</v>
      </c>
      <c r="K146" s="184"/>
      <c r="L146" s="185"/>
      <c r="M146" s="3"/>
      <c r="N146" s="3"/>
    </row>
    <row r="147" spans="1:14" ht="21" customHeight="1" hidden="1">
      <c r="A147" s="109" t="s">
        <v>95</v>
      </c>
      <c r="B147" s="142"/>
      <c r="C147" s="175">
        <v>39</v>
      </c>
      <c r="D147" s="175">
        <v>10</v>
      </c>
      <c r="E147" s="175">
        <v>40</v>
      </c>
      <c r="F147" s="193"/>
      <c r="G147" s="193"/>
      <c r="H147" s="193"/>
      <c r="I147" s="193"/>
      <c r="J147" s="193"/>
      <c r="K147" s="184"/>
      <c r="L147" s="185"/>
      <c r="M147" s="3"/>
      <c r="N147" s="3"/>
    </row>
    <row r="148" spans="1:14" ht="21" customHeight="1">
      <c r="A148" s="109" t="s">
        <v>181</v>
      </c>
      <c r="B148" s="142"/>
      <c r="C148" s="175">
        <v>40</v>
      </c>
      <c r="D148" s="175">
        <v>10</v>
      </c>
      <c r="E148" s="175">
        <v>40</v>
      </c>
      <c r="F148" s="193"/>
      <c r="G148" s="193"/>
      <c r="H148" s="193"/>
      <c r="I148" s="193"/>
      <c r="J148" s="193">
        <v>8893</v>
      </c>
      <c r="K148" s="184"/>
      <c r="L148" s="185"/>
      <c r="M148" s="3"/>
      <c r="N148" s="3"/>
    </row>
    <row r="149" spans="1:14" ht="24" customHeight="1" hidden="1" thickBot="1">
      <c r="A149" s="109" t="s">
        <v>9</v>
      </c>
      <c r="B149" s="150"/>
      <c r="C149" s="175">
        <v>30</v>
      </c>
      <c r="D149" s="175">
        <v>10</v>
      </c>
      <c r="E149" s="175">
        <v>40</v>
      </c>
      <c r="F149" s="193"/>
      <c r="G149" s="193"/>
      <c r="H149" s="193"/>
      <c r="I149" s="193"/>
      <c r="J149" s="193"/>
      <c r="K149" s="184"/>
      <c r="L149" s="185"/>
      <c r="M149" s="3"/>
      <c r="N149" s="3"/>
    </row>
    <row r="150" spans="1:14" ht="21" customHeight="1" hidden="1">
      <c r="A150" s="109" t="s">
        <v>96</v>
      </c>
      <c r="B150" s="151"/>
      <c r="C150" s="175">
        <v>31</v>
      </c>
      <c r="D150" s="175">
        <v>10</v>
      </c>
      <c r="E150" s="175">
        <v>40</v>
      </c>
      <c r="F150" s="193"/>
      <c r="G150" s="193"/>
      <c r="H150" s="193"/>
      <c r="I150" s="193"/>
      <c r="J150" s="193"/>
      <c r="K150" s="184"/>
      <c r="L150" s="185"/>
      <c r="M150" s="3"/>
      <c r="N150" s="3"/>
    </row>
    <row r="151" spans="1:14" ht="24" customHeight="1" hidden="1">
      <c r="A151" s="109" t="s">
        <v>97</v>
      </c>
      <c r="B151" s="110"/>
      <c r="C151" s="175">
        <v>32</v>
      </c>
      <c r="D151" s="175">
        <v>10</v>
      </c>
      <c r="E151" s="175">
        <v>40</v>
      </c>
      <c r="F151" s="193"/>
      <c r="G151" s="193"/>
      <c r="H151" s="193"/>
      <c r="I151" s="193"/>
      <c r="J151" s="193"/>
      <c r="K151" s="184"/>
      <c r="L151" s="185"/>
      <c r="M151" s="3"/>
      <c r="N151" s="3"/>
    </row>
    <row r="152" spans="1:14" ht="24" customHeight="1" hidden="1">
      <c r="A152" s="109" t="s">
        <v>98</v>
      </c>
      <c r="B152" s="110"/>
      <c r="C152" s="175">
        <v>33</v>
      </c>
      <c r="D152" s="175">
        <v>10</v>
      </c>
      <c r="E152" s="175">
        <v>40</v>
      </c>
      <c r="F152" s="193"/>
      <c r="G152" s="193"/>
      <c r="H152" s="193"/>
      <c r="I152" s="193"/>
      <c r="J152" s="193"/>
      <c r="K152" s="184"/>
      <c r="L152" s="185"/>
      <c r="M152" s="3"/>
      <c r="N152" s="3"/>
    </row>
    <row r="153" spans="1:14" ht="24" customHeight="1">
      <c r="A153" s="109" t="s">
        <v>234</v>
      </c>
      <c r="B153" s="110"/>
      <c r="C153" s="182" t="s">
        <v>233</v>
      </c>
      <c r="D153" s="175">
        <v>10</v>
      </c>
      <c r="E153" s="175">
        <v>40</v>
      </c>
      <c r="F153" s="193"/>
      <c r="G153" s="193"/>
      <c r="H153" s="193"/>
      <c r="I153" s="193"/>
      <c r="J153" s="193">
        <v>53675</v>
      </c>
      <c r="K153" s="184"/>
      <c r="L153" s="185"/>
      <c r="M153" s="3"/>
      <c r="N153" s="3"/>
    </row>
    <row r="154" spans="1:14" ht="24" customHeight="1">
      <c r="A154" s="109" t="s">
        <v>225</v>
      </c>
      <c r="B154" s="110"/>
      <c r="C154" s="175">
        <v>31</v>
      </c>
      <c r="D154" s="175">
        <v>10</v>
      </c>
      <c r="E154" s="175">
        <v>40</v>
      </c>
      <c r="F154" s="193"/>
      <c r="G154" s="193"/>
      <c r="H154" s="193"/>
      <c r="I154" s="193"/>
      <c r="J154" s="193">
        <v>7000</v>
      </c>
      <c r="K154" s="184"/>
      <c r="L154" s="185"/>
      <c r="M154" s="3"/>
      <c r="N154" s="3"/>
    </row>
    <row r="155" spans="1:14" ht="15.75" customHeight="1">
      <c r="A155" s="109" t="s">
        <v>99</v>
      </c>
      <c r="B155" s="142"/>
      <c r="C155" s="175">
        <v>34</v>
      </c>
      <c r="D155" s="175">
        <v>10</v>
      </c>
      <c r="E155" s="175">
        <v>40</v>
      </c>
      <c r="F155" s="193"/>
      <c r="G155" s="193"/>
      <c r="H155" s="193"/>
      <c r="I155" s="193"/>
      <c r="J155" s="193"/>
      <c r="K155" s="184"/>
      <c r="L155" s="185"/>
      <c r="M155" s="3"/>
      <c r="N155" s="3"/>
    </row>
    <row r="156" spans="1:14" ht="32.25" customHeight="1">
      <c r="A156" s="109" t="s">
        <v>100</v>
      </c>
      <c r="B156" s="142"/>
      <c r="C156" s="175">
        <v>35</v>
      </c>
      <c r="D156" s="175">
        <v>10</v>
      </c>
      <c r="E156" s="175">
        <v>40</v>
      </c>
      <c r="F156" s="193">
        <v>170000</v>
      </c>
      <c r="G156" s="193"/>
      <c r="H156" s="193"/>
      <c r="I156" s="193"/>
      <c r="J156" s="193">
        <v>157369</v>
      </c>
      <c r="K156" s="184"/>
      <c r="L156" s="185"/>
      <c r="M156" s="3"/>
      <c r="N156" s="3"/>
    </row>
    <row r="157" spans="1:14" ht="32.25" customHeight="1">
      <c r="A157" s="109" t="s">
        <v>101</v>
      </c>
      <c r="B157" s="142"/>
      <c r="C157" s="175">
        <v>36</v>
      </c>
      <c r="D157" s="175">
        <v>10</v>
      </c>
      <c r="E157" s="175">
        <v>40</v>
      </c>
      <c r="F157" s="193">
        <v>20000</v>
      </c>
      <c r="G157" s="193"/>
      <c r="H157" s="193"/>
      <c r="I157" s="193"/>
      <c r="J157" s="193">
        <v>14630.55</v>
      </c>
      <c r="K157" s="184"/>
      <c r="L157" s="185"/>
      <c r="M157" s="3"/>
      <c r="N157" s="3"/>
    </row>
    <row r="158" spans="1:14" ht="21" customHeight="1">
      <c r="A158" s="109" t="s">
        <v>102</v>
      </c>
      <c r="B158" s="142"/>
      <c r="C158" s="175">
        <v>37</v>
      </c>
      <c r="D158" s="175">
        <v>10</v>
      </c>
      <c r="E158" s="175">
        <v>40</v>
      </c>
      <c r="F158" s="193">
        <v>80000</v>
      </c>
      <c r="G158" s="193"/>
      <c r="H158" s="193"/>
      <c r="I158" s="193"/>
      <c r="J158" s="193">
        <v>73223</v>
      </c>
      <c r="K158" s="184"/>
      <c r="L158" s="185"/>
      <c r="M158" s="3"/>
      <c r="N158" s="3"/>
    </row>
    <row r="159" spans="1:14" ht="24" customHeight="1" hidden="1">
      <c r="A159" s="121" t="s">
        <v>103</v>
      </c>
      <c r="B159" s="142"/>
      <c r="C159" s="178">
        <v>38</v>
      </c>
      <c r="D159" s="178">
        <v>10</v>
      </c>
      <c r="E159" s="178">
        <v>40</v>
      </c>
      <c r="F159" s="193"/>
      <c r="G159" s="193"/>
      <c r="H159" s="193"/>
      <c r="I159" s="193"/>
      <c r="J159" s="193"/>
      <c r="K159" s="184"/>
      <c r="L159" s="192"/>
      <c r="M159" s="3"/>
      <c r="N159" s="3"/>
    </row>
    <row r="160" spans="1:14" ht="21" customHeight="1">
      <c r="A160" s="109" t="s">
        <v>180</v>
      </c>
      <c r="B160" s="152"/>
      <c r="C160" s="175">
        <v>39</v>
      </c>
      <c r="D160" s="175">
        <v>10</v>
      </c>
      <c r="E160" s="175">
        <v>40</v>
      </c>
      <c r="F160" s="193">
        <v>25000000</v>
      </c>
      <c r="G160" s="193"/>
      <c r="H160" s="193"/>
      <c r="I160" s="193"/>
      <c r="J160" s="193">
        <v>22980626.88</v>
      </c>
      <c r="K160" s="184"/>
      <c r="L160" s="185"/>
      <c r="M160" s="3"/>
      <c r="N160" s="3"/>
    </row>
    <row r="161" spans="1:14" ht="21" customHeight="1">
      <c r="A161" s="109" t="s">
        <v>104</v>
      </c>
      <c r="B161" s="142"/>
      <c r="C161" s="175">
        <v>40</v>
      </c>
      <c r="D161" s="175">
        <v>10</v>
      </c>
      <c r="E161" s="175">
        <v>40</v>
      </c>
      <c r="F161" s="193"/>
      <c r="G161" s="193"/>
      <c r="H161" s="193"/>
      <c r="I161" s="193"/>
      <c r="J161" s="193"/>
      <c r="K161" s="184"/>
      <c r="L161" s="185"/>
      <c r="M161" s="3"/>
      <c r="N161" s="3"/>
    </row>
    <row r="162" spans="1:14" ht="21" customHeight="1">
      <c r="A162" s="109" t="s">
        <v>105</v>
      </c>
      <c r="B162" s="153"/>
      <c r="C162" s="175">
        <v>41</v>
      </c>
      <c r="D162" s="175">
        <v>10</v>
      </c>
      <c r="E162" s="175">
        <v>40</v>
      </c>
      <c r="F162" s="193">
        <v>80000</v>
      </c>
      <c r="G162" s="193"/>
      <c r="H162" s="193"/>
      <c r="I162" s="193"/>
      <c r="J162" s="193">
        <v>76073</v>
      </c>
      <c r="K162" s="184"/>
      <c r="L162" s="185"/>
      <c r="M162" s="3"/>
      <c r="N162" s="3"/>
    </row>
    <row r="163" spans="1:14" ht="21" customHeight="1">
      <c r="A163" s="109" t="s">
        <v>106</v>
      </c>
      <c r="B163" s="153"/>
      <c r="C163" s="175">
        <v>42</v>
      </c>
      <c r="D163" s="175">
        <v>10</v>
      </c>
      <c r="E163" s="175">
        <v>40</v>
      </c>
      <c r="F163" s="193">
        <v>100</v>
      </c>
      <c r="G163" s="193"/>
      <c r="H163" s="193"/>
      <c r="I163" s="193"/>
      <c r="J163" s="193"/>
      <c r="K163" s="184"/>
      <c r="L163" s="185"/>
      <c r="M163" s="3"/>
      <c r="N163" s="3"/>
    </row>
    <row r="164" spans="1:14" ht="21" customHeight="1" thickBot="1">
      <c r="A164" s="109" t="s">
        <v>107</v>
      </c>
      <c r="B164" s="153"/>
      <c r="C164" s="175">
        <v>45</v>
      </c>
      <c r="D164" s="175">
        <v>10</v>
      </c>
      <c r="E164" s="175">
        <v>40</v>
      </c>
      <c r="F164" s="193">
        <v>100000</v>
      </c>
      <c r="G164" s="193"/>
      <c r="H164" s="193"/>
      <c r="I164" s="193"/>
      <c r="J164" s="193">
        <v>147242.5</v>
      </c>
      <c r="K164" s="184"/>
      <c r="L164" s="185"/>
      <c r="M164" s="3"/>
      <c r="N164" s="3"/>
    </row>
    <row r="165" spans="1:14" ht="17.25" customHeight="1">
      <c r="A165" s="143" t="s">
        <v>21</v>
      </c>
      <c r="B165" s="154"/>
      <c r="C165" s="175">
        <v>10</v>
      </c>
      <c r="D165" s="175">
        <v>20</v>
      </c>
      <c r="E165" s="175">
        <v>40</v>
      </c>
      <c r="F165" s="193"/>
      <c r="G165" s="193"/>
      <c r="H165" s="193"/>
      <c r="I165" s="193"/>
      <c r="J165" s="193"/>
      <c r="K165" s="184"/>
      <c r="L165" s="185"/>
      <c r="M165" s="3"/>
      <c r="N165" s="3"/>
    </row>
    <row r="166" spans="1:14" ht="28.5" customHeight="1">
      <c r="A166" s="121" t="s">
        <v>160</v>
      </c>
      <c r="B166" s="155"/>
      <c r="C166" s="178">
        <v>11</v>
      </c>
      <c r="D166" s="178">
        <v>20</v>
      </c>
      <c r="E166" s="178">
        <v>40</v>
      </c>
      <c r="F166" s="193">
        <v>100000</v>
      </c>
      <c r="G166" s="193"/>
      <c r="H166" s="193"/>
      <c r="I166" s="193"/>
      <c r="J166" s="193">
        <v>1057.68</v>
      </c>
      <c r="K166" s="190"/>
      <c r="L166" s="192"/>
      <c r="M166" s="3"/>
      <c r="N166" s="3"/>
    </row>
    <row r="167" spans="1:14" ht="30.75" customHeight="1">
      <c r="A167" s="109" t="s">
        <v>161</v>
      </c>
      <c r="B167" s="156" t="e">
        <f>#REF!</f>
        <v>#REF!</v>
      </c>
      <c r="C167" s="175">
        <v>12</v>
      </c>
      <c r="D167" s="175">
        <v>20</v>
      </c>
      <c r="E167" s="175">
        <v>40</v>
      </c>
      <c r="F167" s="193"/>
      <c r="G167" s="193"/>
      <c r="H167" s="193"/>
      <c r="I167" s="193"/>
      <c r="J167" s="193"/>
      <c r="K167" s="184"/>
      <c r="L167" s="185"/>
      <c r="M167" s="3"/>
      <c r="N167" s="3"/>
    </row>
    <row r="168" spans="1:14" ht="15.75" customHeight="1">
      <c r="A168" s="109" t="s">
        <v>108</v>
      </c>
      <c r="B168" s="141"/>
      <c r="C168" s="175">
        <v>13</v>
      </c>
      <c r="D168" s="175">
        <v>20</v>
      </c>
      <c r="E168" s="175">
        <v>40</v>
      </c>
      <c r="F168" s="193"/>
      <c r="G168" s="193"/>
      <c r="H168" s="193"/>
      <c r="I168" s="193"/>
      <c r="J168" s="193"/>
      <c r="K168" s="184"/>
      <c r="L168" s="185"/>
      <c r="M168" s="3"/>
      <c r="N168" s="3"/>
    </row>
    <row r="169" spans="1:14" ht="15.75" customHeight="1">
      <c r="A169" s="118" t="s">
        <v>141</v>
      </c>
      <c r="B169" s="110"/>
      <c r="C169" s="176">
        <v>14</v>
      </c>
      <c r="D169" s="176">
        <v>20</v>
      </c>
      <c r="E169" s="176">
        <v>40</v>
      </c>
      <c r="F169" s="193"/>
      <c r="G169" s="193"/>
      <c r="H169" s="193"/>
      <c r="I169" s="193"/>
      <c r="J169" s="193"/>
      <c r="K169" s="186"/>
      <c r="L169" s="187"/>
      <c r="M169" s="3"/>
      <c r="N169" s="3"/>
    </row>
    <row r="170" spans="1:14" ht="24" customHeight="1">
      <c r="A170" s="109" t="s">
        <v>228</v>
      </c>
      <c r="B170" s="110"/>
      <c r="C170" s="175">
        <v>15</v>
      </c>
      <c r="D170" s="175">
        <v>20</v>
      </c>
      <c r="E170" s="175">
        <v>40</v>
      </c>
      <c r="F170" s="193"/>
      <c r="G170" s="193"/>
      <c r="H170" s="193"/>
      <c r="I170" s="193"/>
      <c r="J170" s="193"/>
      <c r="K170" s="184"/>
      <c r="L170" s="185"/>
      <c r="M170" s="3"/>
      <c r="N170" s="3"/>
    </row>
    <row r="171" spans="1:14" ht="21" customHeight="1">
      <c r="A171" s="109" t="s">
        <v>208</v>
      </c>
      <c r="B171" s="110"/>
      <c r="C171" s="175">
        <v>16</v>
      </c>
      <c r="D171" s="175">
        <v>20</v>
      </c>
      <c r="E171" s="175">
        <v>40</v>
      </c>
      <c r="F171" s="193">
        <v>100000</v>
      </c>
      <c r="G171" s="193"/>
      <c r="H171" s="193"/>
      <c r="I171" s="193"/>
      <c r="J171" s="193">
        <v>38453.5</v>
      </c>
      <c r="K171" s="184"/>
      <c r="L171" s="185"/>
      <c r="M171" s="3"/>
      <c r="N171" s="3"/>
    </row>
    <row r="172" spans="1:14" ht="15.75" customHeight="1" thickBot="1">
      <c r="A172" s="143" t="s">
        <v>16</v>
      </c>
      <c r="B172" s="111"/>
      <c r="C172" s="175">
        <v>20</v>
      </c>
      <c r="D172" s="175">
        <v>20</v>
      </c>
      <c r="E172" s="175">
        <v>40</v>
      </c>
      <c r="F172" s="193"/>
      <c r="G172" s="193"/>
      <c r="H172" s="193"/>
      <c r="I172" s="193"/>
      <c r="J172" s="193"/>
      <c r="K172" s="184"/>
      <c r="L172" s="185"/>
      <c r="M172" s="3"/>
      <c r="N172" s="3"/>
    </row>
    <row r="173" spans="1:14" ht="24" customHeight="1" hidden="1">
      <c r="A173" s="109" t="s">
        <v>109</v>
      </c>
      <c r="B173" s="142">
        <v>100</v>
      </c>
      <c r="C173" s="175">
        <v>21</v>
      </c>
      <c r="D173" s="175">
        <v>20</v>
      </c>
      <c r="E173" s="175">
        <v>40</v>
      </c>
      <c r="F173" s="193"/>
      <c r="G173" s="193"/>
      <c r="H173" s="193"/>
      <c r="I173" s="193"/>
      <c r="J173" s="193"/>
      <c r="K173" s="184"/>
      <c r="L173" s="185"/>
      <c r="M173" s="3"/>
      <c r="N173" s="3"/>
    </row>
    <row r="174" spans="1:14" ht="24" customHeight="1" hidden="1">
      <c r="A174" s="109" t="s">
        <v>110</v>
      </c>
      <c r="B174" s="110"/>
      <c r="C174" s="175">
        <v>22</v>
      </c>
      <c r="D174" s="175">
        <v>20</v>
      </c>
      <c r="E174" s="175">
        <v>40</v>
      </c>
      <c r="F174" s="193"/>
      <c r="G174" s="193"/>
      <c r="H174" s="193"/>
      <c r="I174" s="193"/>
      <c r="J174" s="193"/>
      <c r="K174" s="184"/>
      <c r="L174" s="185"/>
      <c r="M174" s="3"/>
      <c r="N174" s="3"/>
    </row>
    <row r="175" spans="1:14" ht="24" customHeight="1" hidden="1">
      <c r="A175" s="109" t="s">
        <v>111</v>
      </c>
      <c r="B175" s="110"/>
      <c r="C175" s="175">
        <v>23</v>
      </c>
      <c r="D175" s="175">
        <v>20</v>
      </c>
      <c r="E175" s="175">
        <v>40</v>
      </c>
      <c r="F175" s="193"/>
      <c r="G175" s="193"/>
      <c r="H175" s="193"/>
      <c r="I175" s="193"/>
      <c r="J175" s="193"/>
      <c r="K175" s="184"/>
      <c r="L175" s="185"/>
      <c r="M175" s="3"/>
      <c r="N175" s="3"/>
    </row>
    <row r="176" spans="1:14" ht="24" customHeight="1" hidden="1">
      <c r="A176" s="109" t="s">
        <v>112</v>
      </c>
      <c r="B176" s="110"/>
      <c r="C176" s="175">
        <v>24</v>
      </c>
      <c r="D176" s="175">
        <v>20</v>
      </c>
      <c r="E176" s="175">
        <v>40</v>
      </c>
      <c r="F176" s="193"/>
      <c r="G176" s="193"/>
      <c r="H176" s="193"/>
      <c r="I176" s="193"/>
      <c r="J176" s="193"/>
      <c r="K176" s="184"/>
      <c r="L176" s="185"/>
      <c r="M176" s="3"/>
      <c r="N176" s="3"/>
    </row>
    <row r="177" spans="1:14" ht="24" customHeight="1" hidden="1" thickBot="1">
      <c r="A177" s="109" t="s">
        <v>113</v>
      </c>
      <c r="B177" s="113"/>
      <c r="C177" s="175">
        <v>30</v>
      </c>
      <c r="D177" s="175">
        <v>20</v>
      </c>
      <c r="E177" s="175">
        <v>40</v>
      </c>
      <c r="F177" s="193"/>
      <c r="G177" s="193"/>
      <c r="H177" s="193"/>
      <c r="I177" s="193"/>
      <c r="J177" s="193"/>
      <c r="K177" s="184"/>
      <c r="L177" s="185"/>
      <c r="M177" s="3"/>
      <c r="N177" s="3"/>
    </row>
    <row r="178" spans="1:14" ht="18.75" customHeight="1">
      <c r="A178" s="109" t="s">
        <v>114</v>
      </c>
      <c r="B178" s="151">
        <v>100</v>
      </c>
      <c r="C178" s="175">
        <v>31</v>
      </c>
      <c r="D178" s="175">
        <v>20</v>
      </c>
      <c r="E178" s="175">
        <v>40</v>
      </c>
      <c r="F178" s="193"/>
      <c r="G178" s="193"/>
      <c r="H178" s="193"/>
      <c r="I178" s="193"/>
      <c r="J178" s="193"/>
      <c r="K178" s="184"/>
      <c r="L178" s="185"/>
      <c r="M178" s="3"/>
      <c r="N178" s="3"/>
    </row>
    <row r="179" spans="1:14" ht="21" customHeight="1">
      <c r="A179" s="109" t="s">
        <v>115</v>
      </c>
      <c r="B179" s="142"/>
      <c r="C179" s="175">
        <v>32</v>
      </c>
      <c r="D179" s="175">
        <v>20</v>
      </c>
      <c r="E179" s="175">
        <v>40</v>
      </c>
      <c r="F179" s="193">
        <v>250000</v>
      </c>
      <c r="G179" s="193"/>
      <c r="H179" s="193"/>
      <c r="I179" s="193"/>
      <c r="J179" s="193">
        <v>30000</v>
      </c>
      <c r="K179" s="184"/>
      <c r="L179" s="185"/>
      <c r="M179" s="3"/>
      <c r="N179" s="3"/>
    </row>
    <row r="180" spans="1:14" ht="29.25" customHeight="1">
      <c r="A180" s="109" t="s">
        <v>162</v>
      </c>
      <c r="B180" s="142"/>
      <c r="C180" s="175">
        <v>33</v>
      </c>
      <c r="D180" s="175">
        <v>20</v>
      </c>
      <c r="E180" s="175">
        <v>40</v>
      </c>
      <c r="F180" s="193">
        <v>100000</v>
      </c>
      <c r="G180" s="193"/>
      <c r="H180" s="193"/>
      <c r="I180" s="193"/>
      <c r="J180" s="193">
        <v>63039.7</v>
      </c>
      <c r="K180" s="184"/>
      <c r="L180" s="185"/>
      <c r="M180" s="3"/>
      <c r="N180" s="3"/>
    </row>
    <row r="181" spans="1:14" ht="19.5" customHeight="1" thickBot="1">
      <c r="A181" s="120" t="s">
        <v>116</v>
      </c>
      <c r="B181" s="157">
        <v>140000</v>
      </c>
      <c r="C181" s="177">
        <v>34</v>
      </c>
      <c r="D181" s="177">
        <v>20</v>
      </c>
      <c r="E181" s="177">
        <v>40</v>
      </c>
      <c r="F181" s="193">
        <v>700000</v>
      </c>
      <c r="G181" s="193"/>
      <c r="H181" s="193"/>
      <c r="I181" s="193"/>
      <c r="J181" s="193">
        <v>522667.7</v>
      </c>
      <c r="K181" s="184"/>
      <c r="L181" s="188"/>
      <c r="M181" s="3"/>
      <c r="N181" s="3"/>
    </row>
    <row r="182" spans="1:14" ht="42.75" customHeight="1" thickBot="1">
      <c r="A182" s="165" t="s">
        <v>166</v>
      </c>
      <c r="B182" s="165" t="e">
        <f>#REF!+B178+B179+#REF!+B181</f>
        <v>#REF!</v>
      </c>
      <c r="C182" s="179"/>
      <c r="D182" s="179"/>
      <c r="E182" s="179"/>
      <c r="F182" s="172">
        <f>SUM(F108:F181)</f>
        <v>68355200</v>
      </c>
      <c r="G182" s="172">
        <f>SUM(G108:G181)</f>
        <v>0</v>
      </c>
      <c r="H182" s="172"/>
      <c r="I182" s="172"/>
      <c r="J182" s="172">
        <f>SUM(J108:J181)</f>
        <v>63488688.15000001</v>
      </c>
      <c r="K182" s="172"/>
      <c r="L182" s="173"/>
      <c r="M182" s="7"/>
      <c r="N182" s="7"/>
    </row>
    <row r="183" spans="1:14" ht="21" customHeight="1">
      <c r="A183" s="199" t="s">
        <v>117</v>
      </c>
      <c r="B183" s="149"/>
      <c r="C183" s="176"/>
      <c r="D183" s="176"/>
      <c r="E183" s="176"/>
      <c r="F183" s="186"/>
      <c r="G183" s="189"/>
      <c r="H183" s="184"/>
      <c r="I183" s="184"/>
      <c r="J183" s="186"/>
      <c r="K183" s="184"/>
      <c r="L183" s="187"/>
      <c r="M183" s="3"/>
      <c r="N183" s="3"/>
    </row>
    <row r="184" spans="1:14" ht="21" customHeight="1">
      <c r="A184" s="143" t="s">
        <v>118</v>
      </c>
      <c r="B184" s="149"/>
      <c r="C184" s="175"/>
      <c r="D184" s="175"/>
      <c r="E184" s="175"/>
      <c r="F184" s="184"/>
      <c r="G184" s="189"/>
      <c r="H184" s="184"/>
      <c r="I184" s="184"/>
      <c r="J184" s="193"/>
      <c r="K184" s="184"/>
      <c r="L184" s="185"/>
      <c r="M184" s="3"/>
      <c r="N184" s="3"/>
    </row>
    <row r="185" spans="1:14" ht="21" customHeight="1">
      <c r="A185" s="109" t="s">
        <v>119</v>
      </c>
      <c r="B185" s="142">
        <v>324000</v>
      </c>
      <c r="C185" s="175">
        <v>10</v>
      </c>
      <c r="D185" s="175">
        <v>10</v>
      </c>
      <c r="E185" s="175">
        <v>50</v>
      </c>
      <c r="F185" s="193">
        <v>5000000</v>
      </c>
      <c r="G185" s="184"/>
      <c r="H185" s="184"/>
      <c r="I185" s="184"/>
      <c r="J185" s="193">
        <v>5332902.61</v>
      </c>
      <c r="K185" s="184"/>
      <c r="L185" s="185"/>
      <c r="M185" s="3"/>
      <c r="N185" s="3"/>
    </row>
    <row r="186" spans="1:14" ht="24" customHeight="1" hidden="1">
      <c r="A186" s="109" t="s">
        <v>120</v>
      </c>
      <c r="B186" s="142"/>
      <c r="C186" s="175">
        <v>20</v>
      </c>
      <c r="D186" s="175">
        <v>10</v>
      </c>
      <c r="E186" s="175">
        <v>50</v>
      </c>
      <c r="F186" s="193"/>
      <c r="G186" s="189"/>
      <c r="H186" s="184"/>
      <c r="I186" s="184"/>
      <c r="J186" s="193"/>
      <c r="K186" s="184"/>
      <c r="L186" s="185"/>
      <c r="M186" s="3"/>
      <c r="N186" s="3"/>
    </row>
    <row r="187" spans="1:14" ht="24" customHeight="1" hidden="1">
      <c r="A187" s="143" t="s">
        <v>121</v>
      </c>
      <c r="B187" s="158"/>
      <c r="C187" s="175"/>
      <c r="D187" s="175"/>
      <c r="E187" s="175"/>
      <c r="F187" s="193"/>
      <c r="G187" s="189"/>
      <c r="H187" s="184"/>
      <c r="I187" s="184"/>
      <c r="J187" s="193"/>
      <c r="K187" s="184"/>
      <c r="L187" s="185"/>
      <c r="M187" s="3"/>
      <c r="N187" s="3"/>
    </row>
    <row r="188" spans="1:14" ht="24" customHeight="1" hidden="1">
      <c r="A188" s="109" t="s">
        <v>122</v>
      </c>
      <c r="B188" s="159"/>
      <c r="C188" s="175">
        <v>10</v>
      </c>
      <c r="D188" s="175">
        <v>20</v>
      </c>
      <c r="E188" s="175">
        <v>50</v>
      </c>
      <c r="F188" s="193"/>
      <c r="G188" s="189"/>
      <c r="H188" s="184"/>
      <c r="I188" s="184"/>
      <c r="J188" s="193"/>
      <c r="K188" s="184"/>
      <c r="L188" s="185"/>
      <c r="M188" s="3"/>
      <c r="N188" s="3"/>
    </row>
    <row r="189" spans="1:14" ht="24" customHeight="1" hidden="1">
      <c r="A189" s="109" t="s">
        <v>123</v>
      </c>
      <c r="B189" s="159"/>
      <c r="C189" s="175">
        <v>20</v>
      </c>
      <c r="D189" s="175">
        <v>20</v>
      </c>
      <c r="E189" s="175">
        <v>50</v>
      </c>
      <c r="F189" s="193"/>
      <c r="G189" s="189"/>
      <c r="H189" s="184"/>
      <c r="I189" s="184"/>
      <c r="J189" s="193"/>
      <c r="K189" s="184"/>
      <c r="L189" s="185"/>
      <c r="M189" s="3"/>
      <c r="N189" s="3"/>
    </row>
    <row r="190" spans="1:14" ht="24" customHeight="1" hidden="1">
      <c r="A190" s="109" t="s">
        <v>124</v>
      </c>
      <c r="B190" s="159"/>
      <c r="C190" s="175">
        <v>30</v>
      </c>
      <c r="D190" s="175">
        <v>20</v>
      </c>
      <c r="E190" s="175">
        <v>50</v>
      </c>
      <c r="F190" s="193"/>
      <c r="G190" s="189"/>
      <c r="H190" s="184"/>
      <c r="I190" s="184"/>
      <c r="J190" s="193"/>
      <c r="K190" s="184"/>
      <c r="L190" s="185"/>
      <c r="M190" s="3"/>
      <c r="N190" s="3"/>
    </row>
    <row r="191" spans="1:14" ht="24" customHeight="1" hidden="1">
      <c r="A191" s="109" t="s">
        <v>125</v>
      </c>
      <c r="B191" s="159"/>
      <c r="C191" s="175">
        <v>40</v>
      </c>
      <c r="D191" s="175">
        <v>20</v>
      </c>
      <c r="E191" s="175">
        <v>50</v>
      </c>
      <c r="F191" s="193"/>
      <c r="G191" s="189"/>
      <c r="H191" s="184"/>
      <c r="I191" s="184"/>
      <c r="J191" s="193"/>
      <c r="K191" s="184"/>
      <c r="L191" s="185"/>
      <c r="M191" s="3"/>
      <c r="N191" s="3"/>
    </row>
    <row r="192" spans="1:14" ht="24" customHeight="1" hidden="1">
      <c r="A192" s="143" t="s">
        <v>145</v>
      </c>
      <c r="B192" s="159"/>
      <c r="C192" s="175"/>
      <c r="D192" s="175"/>
      <c r="E192" s="175"/>
      <c r="F192" s="193"/>
      <c r="G192" s="189"/>
      <c r="H192" s="184"/>
      <c r="I192" s="184"/>
      <c r="J192" s="193"/>
      <c r="K192" s="184"/>
      <c r="L192" s="185"/>
      <c r="M192" s="3"/>
      <c r="N192" s="3"/>
    </row>
    <row r="193" spans="1:14" ht="24" customHeight="1" hidden="1" thickBot="1">
      <c r="A193" s="109" t="s">
        <v>146</v>
      </c>
      <c r="B193" s="160"/>
      <c r="C193" s="175">
        <v>10</v>
      </c>
      <c r="D193" s="175">
        <v>30</v>
      </c>
      <c r="E193" s="175">
        <v>50</v>
      </c>
      <c r="F193" s="193"/>
      <c r="G193" s="189"/>
      <c r="H193" s="184"/>
      <c r="I193" s="184"/>
      <c r="J193" s="193"/>
      <c r="K193" s="184"/>
      <c r="L193" s="185"/>
      <c r="M193" s="3"/>
      <c r="N193" s="3"/>
    </row>
    <row r="194" spans="1:14" ht="24" customHeight="1" hidden="1">
      <c r="A194" s="109" t="s">
        <v>126</v>
      </c>
      <c r="B194" s="161"/>
      <c r="C194" s="175">
        <v>11</v>
      </c>
      <c r="D194" s="175">
        <v>30</v>
      </c>
      <c r="E194" s="175">
        <v>50</v>
      </c>
      <c r="F194" s="193"/>
      <c r="G194" s="189"/>
      <c r="H194" s="184"/>
      <c r="I194" s="184"/>
      <c r="J194" s="193"/>
      <c r="K194" s="184"/>
      <c r="L194" s="185"/>
      <c r="M194" s="3"/>
      <c r="N194" s="3"/>
    </row>
    <row r="195" spans="1:14" ht="24" customHeight="1" hidden="1">
      <c r="A195" s="109" t="s">
        <v>126</v>
      </c>
      <c r="B195" s="111"/>
      <c r="C195" s="175">
        <v>12</v>
      </c>
      <c r="D195" s="175">
        <v>30</v>
      </c>
      <c r="E195" s="175">
        <v>50</v>
      </c>
      <c r="F195" s="193"/>
      <c r="G195" s="189"/>
      <c r="H195" s="184"/>
      <c r="I195" s="184"/>
      <c r="J195" s="193"/>
      <c r="K195" s="184"/>
      <c r="L195" s="185"/>
      <c r="M195" s="3"/>
      <c r="N195" s="3"/>
    </row>
    <row r="196" spans="1:14" ht="24" customHeight="1" hidden="1">
      <c r="A196" s="109" t="s">
        <v>127</v>
      </c>
      <c r="B196" s="111"/>
      <c r="C196" s="175">
        <v>20</v>
      </c>
      <c r="D196" s="175">
        <v>30</v>
      </c>
      <c r="E196" s="175">
        <v>50</v>
      </c>
      <c r="F196" s="193"/>
      <c r="G196" s="189"/>
      <c r="H196" s="184"/>
      <c r="I196" s="184"/>
      <c r="J196" s="193"/>
      <c r="K196" s="184"/>
      <c r="L196" s="185"/>
      <c r="M196" s="3"/>
      <c r="N196" s="3"/>
    </row>
    <row r="197" spans="1:14" ht="24" customHeight="1" hidden="1">
      <c r="A197" s="109" t="s">
        <v>128</v>
      </c>
      <c r="B197" s="111"/>
      <c r="C197" s="175">
        <v>21</v>
      </c>
      <c r="D197" s="175">
        <v>30</v>
      </c>
      <c r="E197" s="175">
        <v>50</v>
      </c>
      <c r="F197" s="193"/>
      <c r="G197" s="189"/>
      <c r="H197" s="184"/>
      <c r="I197" s="184"/>
      <c r="J197" s="193"/>
      <c r="K197" s="184"/>
      <c r="L197" s="185"/>
      <c r="M197" s="3"/>
      <c r="N197" s="3"/>
    </row>
    <row r="198" spans="1:14" ht="24" customHeight="1" hidden="1">
      <c r="A198" s="109" t="s">
        <v>129</v>
      </c>
      <c r="B198" s="111"/>
      <c r="C198" s="175">
        <v>22</v>
      </c>
      <c r="D198" s="175">
        <v>30</v>
      </c>
      <c r="E198" s="175">
        <v>50</v>
      </c>
      <c r="F198" s="193"/>
      <c r="G198" s="189"/>
      <c r="H198" s="184"/>
      <c r="I198" s="184"/>
      <c r="J198" s="193"/>
      <c r="K198" s="184"/>
      <c r="L198" s="185"/>
      <c r="M198" s="3"/>
      <c r="N198" s="3"/>
    </row>
    <row r="199" spans="1:14" ht="24" customHeight="1" hidden="1">
      <c r="A199" s="109" t="s">
        <v>130</v>
      </c>
      <c r="B199" s="111"/>
      <c r="C199" s="175">
        <v>23</v>
      </c>
      <c r="D199" s="175">
        <v>30</v>
      </c>
      <c r="E199" s="175">
        <v>50</v>
      </c>
      <c r="F199" s="193"/>
      <c r="G199" s="189"/>
      <c r="H199" s="184"/>
      <c r="I199" s="184"/>
      <c r="J199" s="193"/>
      <c r="K199" s="184"/>
      <c r="L199" s="185"/>
      <c r="M199" s="3"/>
      <c r="N199" s="3"/>
    </row>
    <row r="200" spans="1:14" ht="24" customHeight="1" hidden="1">
      <c r="A200" s="109" t="s">
        <v>131</v>
      </c>
      <c r="B200" s="111"/>
      <c r="C200" s="175">
        <v>24</v>
      </c>
      <c r="D200" s="175">
        <v>30</v>
      </c>
      <c r="E200" s="175">
        <v>50</v>
      </c>
      <c r="F200" s="193"/>
      <c r="G200" s="189"/>
      <c r="H200" s="184"/>
      <c r="I200" s="184"/>
      <c r="J200" s="193"/>
      <c r="K200" s="184"/>
      <c r="L200" s="185"/>
      <c r="M200" s="3"/>
      <c r="N200" s="3"/>
    </row>
    <row r="201" spans="1:14" ht="24" customHeight="1" hidden="1">
      <c r="A201" s="109" t="s">
        <v>132</v>
      </c>
      <c r="B201" s="111"/>
      <c r="C201" s="175">
        <v>25</v>
      </c>
      <c r="D201" s="175">
        <v>30</v>
      </c>
      <c r="E201" s="175">
        <v>50</v>
      </c>
      <c r="F201" s="193"/>
      <c r="G201" s="189"/>
      <c r="H201" s="184"/>
      <c r="I201" s="184"/>
      <c r="J201" s="193"/>
      <c r="K201" s="184"/>
      <c r="L201" s="185"/>
      <c r="M201" s="3"/>
      <c r="N201" s="3"/>
    </row>
    <row r="202" spans="1:14" ht="24" customHeight="1">
      <c r="A202" s="109" t="s">
        <v>217</v>
      </c>
      <c r="B202" s="111"/>
      <c r="C202" s="175">
        <v>20</v>
      </c>
      <c r="D202" s="175">
        <v>20</v>
      </c>
      <c r="E202" s="175">
        <v>50</v>
      </c>
      <c r="F202" s="193"/>
      <c r="G202" s="189"/>
      <c r="H202" s="184"/>
      <c r="I202" s="184"/>
      <c r="J202" s="193"/>
      <c r="K202" s="184"/>
      <c r="L202" s="185"/>
      <c r="M202" s="3"/>
      <c r="N202" s="3"/>
    </row>
    <row r="203" spans="1:14" ht="24" customHeight="1">
      <c r="A203" s="109" t="s">
        <v>209</v>
      </c>
      <c r="B203" s="111"/>
      <c r="C203" s="175">
        <v>25</v>
      </c>
      <c r="D203" s="175">
        <v>30</v>
      </c>
      <c r="E203" s="175">
        <v>50</v>
      </c>
      <c r="F203" s="193"/>
      <c r="G203" s="184"/>
      <c r="H203" s="184"/>
      <c r="I203" s="184"/>
      <c r="J203" s="193"/>
      <c r="K203" s="184"/>
      <c r="L203" s="185"/>
      <c r="M203" s="3"/>
      <c r="N203" s="3"/>
    </row>
    <row r="204" spans="1:14" ht="21" customHeight="1">
      <c r="A204" s="143" t="s">
        <v>133</v>
      </c>
      <c r="B204" s="111"/>
      <c r="C204" s="175"/>
      <c r="D204" s="175"/>
      <c r="E204" s="175"/>
      <c r="F204" s="193"/>
      <c r="G204" s="189"/>
      <c r="H204" s="184"/>
      <c r="I204" s="184"/>
      <c r="J204" s="193"/>
      <c r="K204" s="184"/>
      <c r="L204" s="185"/>
      <c r="M204" s="6"/>
      <c r="N204" s="6"/>
    </row>
    <row r="205" spans="1:14" ht="21" customHeight="1">
      <c r="A205" s="109" t="s">
        <v>134</v>
      </c>
      <c r="B205" s="142"/>
      <c r="C205" s="175">
        <v>10</v>
      </c>
      <c r="D205" s="175">
        <v>40</v>
      </c>
      <c r="E205" s="175">
        <v>50</v>
      </c>
      <c r="F205" s="193"/>
      <c r="G205" s="189"/>
      <c r="H205" s="184"/>
      <c r="I205" s="184"/>
      <c r="J205" s="193"/>
      <c r="K205" s="184"/>
      <c r="L205" s="185"/>
      <c r="M205" s="3"/>
      <c r="N205" s="6"/>
    </row>
    <row r="206" spans="1:14" ht="21" customHeight="1">
      <c r="A206" s="109" t="s">
        <v>143</v>
      </c>
      <c r="B206" s="144"/>
      <c r="C206" s="175">
        <v>20</v>
      </c>
      <c r="D206" s="175">
        <v>40</v>
      </c>
      <c r="E206" s="175">
        <v>50</v>
      </c>
      <c r="F206" s="193">
        <v>100</v>
      </c>
      <c r="G206" s="184"/>
      <c r="H206" s="184"/>
      <c r="I206" s="184"/>
      <c r="J206" s="193">
        <v>500</v>
      </c>
      <c r="K206" s="184"/>
      <c r="L206" s="185"/>
      <c r="M206" s="3"/>
      <c r="N206" s="6"/>
    </row>
    <row r="207" spans="1:14" ht="24" customHeight="1" hidden="1">
      <c r="A207" s="118" t="s">
        <v>135</v>
      </c>
      <c r="B207" s="142"/>
      <c r="C207" s="176">
        <v>30</v>
      </c>
      <c r="D207" s="176">
        <v>40</v>
      </c>
      <c r="E207" s="176">
        <v>50</v>
      </c>
      <c r="F207" s="193"/>
      <c r="G207" s="189"/>
      <c r="H207" s="184"/>
      <c r="I207" s="184"/>
      <c r="J207" s="193"/>
      <c r="K207" s="184"/>
      <c r="L207" s="187"/>
      <c r="M207" s="3"/>
      <c r="N207" s="6"/>
    </row>
    <row r="208" spans="1:14" ht="21" customHeight="1" thickBot="1">
      <c r="A208" s="121" t="s">
        <v>135</v>
      </c>
      <c r="B208" s="142"/>
      <c r="C208" s="178">
        <v>40</v>
      </c>
      <c r="D208" s="178">
        <v>40</v>
      </c>
      <c r="E208" s="178">
        <v>50</v>
      </c>
      <c r="F208" s="193">
        <v>5000000</v>
      </c>
      <c r="G208" s="184"/>
      <c r="H208" s="184"/>
      <c r="I208" s="184"/>
      <c r="J208" s="193">
        <v>5160363.45</v>
      </c>
      <c r="K208" s="184"/>
      <c r="L208" s="192"/>
      <c r="M208" s="3"/>
      <c r="N208" s="6"/>
    </row>
    <row r="209" spans="1:14" ht="45.75" customHeight="1" thickBot="1">
      <c r="A209" s="164" t="s">
        <v>167</v>
      </c>
      <c r="B209" s="164" t="e">
        <f>#REF!+#REF!</f>
        <v>#REF!</v>
      </c>
      <c r="C209" s="183"/>
      <c r="D209" s="183"/>
      <c r="E209" s="183"/>
      <c r="F209" s="172">
        <f>SUM(F183:F208)</f>
        <v>10000100</v>
      </c>
      <c r="G209" s="172">
        <f>SUM(G183:G208)</f>
        <v>0</v>
      </c>
      <c r="H209" s="172"/>
      <c r="I209" s="172"/>
      <c r="J209" s="172">
        <f>SUM(J183:J208)</f>
        <v>10493766.06</v>
      </c>
      <c r="K209" s="172"/>
      <c r="L209" s="173"/>
      <c r="M209" s="3"/>
      <c r="N209" s="3"/>
    </row>
    <row r="210" spans="1:14" ht="21" customHeight="1" thickBot="1">
      <c r="A210" s="162" t="s">
        <v>136</v>
      </c>
      <c r="B210" s="113"/>
      <c r="C210" s="176"/>
      <c r="D210" s="176"/>
      <c r="E210" s="176"/>
      <c r="F210" s="186"/>
      <c r="G210" s="189"/>
      <c r="H210" s="184"/>
      <c r="I210" s="184"/>
      <c r="J210" s="186"/>
      <c r="K210" s="184"/>
      <c r="L210" s="187"/>
      <c r="M210" s="6"/>
      <c r="N210" s="6"/>
    </row>
    <row r="211" spans="1:14" ht="18.75" customHeight="1">
      <c r="A211" s="163" t="s">
        <v>137</v>
      </c>
      <c r="B211" s="119"/>
      <c r="C211" s="175"/>
      <c r="D211" s="175"/>
      <c r="E211" s="175"/>
      <c r="F211" s="184"/>
      <c r="G211" s="189"/>
      <c r="H211" s="184"/>
      <c r="I211" s="184"/>
      <c r="J211" s="184"/>
      <c r="K211" s="184"/>
      <c r="L211" s="185"/>
      <c r="M211" s="6"/>
      <c r="N211" s="6"/>
    </row>
    <row r="212" spans="1:14" ht="21" customHeight="1">
      <c r="A212" s="109" t="s">
        <v>138</v>
      </c>
      <c r="B212" s="110"/>
      <c r="C212" s="175">
        <v>10</v>
      </c>
      <c r="D212" s="175">
        <v>10</v>
      </c>
      <c r="E212" s="175">
        <v>60</v>
      </c>
      <c r="F212" s="184"/>
      <c r="G212" s="189"/>
      <c r="H212" s="184"/>
      <c r="I212" s="184"/>
      <c r="J212" s="193">
        <v>12124707.86</v>
      </c>
      <c r="K212" s="184"/>
      <c r="L212" s="185"/>
      <c r="M212" s="6"/>
      <c r="N212" s="6"/>
    </row>
    <row r="213" spans="1:14" ht="21" customHeight="1">
      <c r="A213" s="109" t="s">
        <v>163</v>
      </c>
      <c r="B213" s="111"/>
      <c r="C213" s="175">
        <v>20</v>
      </c>
      <c r="D213" s="175">
        <v>10</v>
      </c>
      <c r="E213" s="175">
        <v>60</v>
      </c>
      <c r="F213" s="184"/>
      <c r="G213" s="189"/>
      <c r="H213" s="184"/>
      <c r="I213" s="184"/>
      <c r="J213" s="184"/>
      <c r="K213" s="184"/>
      <c r="L213" s="185"/>
      <c r="M213" s="6"/>
      <c r="N213" s="6"/>
    </row>
    <row r="214" spans="1:14" ht="21" customHeight="1">
      <c r="A214" s="109" t="s">
        <v>139</v>
      </c>
      <c r="B214" s="110"/>
      <c r="C214" s="175">
        <v>30</v>
      </c>
      <c r="D214" s="175">
        <v>10</v>
      </c>
      <c r="E214" s="175">
        <v>60</v>
      </c>
      <c r="F214" s="184"/>
      <c r="G214" s="189"/>
      <c r="H214" s="190"/>
      <c r="I214" s="184"/>
      <c r="J214" s="184"/>
      <c r="K214" s="184"/>
      <c r="L214" s="185"/>
      <c r="M214" s="6"/>
      <c r="N214" s="6"/>
    </row>
    <row r="215" spans="1:14" ht="21" customHeight="1" thickBot="1">
      <c r="A215" s="121" t="s">
        <v>140</v>
      </c>
      <c r="B215" s="126"/>
      <c r="C215" s="178">
        <v>40</v>
      </c>
      <c r="D215" s="178">
        <v>10</v>
      </c>
      <c r="E215" s="178">
        <v>60</v>
      </c>
      <c r="F215" s="190"/>
      <c r="G215" s="189"/>
      <c r="H215" s="184"/>
      <c r="I215" s="184"/>
      <c r="J215" s="190"/>
      <c r="K215" s="184"/>
      <c r="L215" s="192"/>
      <c r="M215" s="6"/>
      <c r="N215" s="6"/>
    </row>
    <row r="216" spans="1:14" ht="35.25" customHeight="1" thickBot="1">
      <c r="A216" s="164" t="s">
        <v>168</v>
      </c>
      <c r="B216" s="164" t="e">
        <f>#REF!</f>
        <v>#REF!</v>
      </c>
      <c r="C216" s="174"/>
      <c r="D216" s="174"/>
      <c r="E216" s="174"/>
      <c r="F216" s="173">
        <f>SUM(F212:F215)</f>
        <v>0</v>
      </c>
      <c r="G216" s="173">
        <f>SUM(G212:G215)</f>
        <v>0</v>
      </c>
      <c r="H216" s="173"/>
      <c r="I216" s="173"/>
      <c r="J216" s="173">
        <f>SUM(J212:J215)</f>
        <v>12124707.86</v>
      </c>
      <c r="K216" s="173"/>
      <c r="L216" s="173"/>
      <c r="M216" s="6"/>
      <c r="N216" s="6"/>
    </row>
    <row r="217" spans="1:12" ht="30.75" customHeight="1" thickBot="1">
      <c r="A217" s="200" t="s">
        <v>142</v>
      </c>
      <c r="B217" s="201"/>
      <c r="C217" s="202"/>
      <c r="D217" s="203"/>
      <c r="E217" s="203"/>
      <c r="F217" s="204">
        <f>F216+F209+F182+F107+F74+F40</f>
        <v>418908700</v>
      </c>
      <c r="G217" s="204">
        <f>G216+G209+G182+G107+G74+G40</f>
        <v>0</v>
      </c>
      <c r="H217" s="204"/>
      <c r="I217" s="204"/>
      <c r="J217" s="204">
        <f>J216+J209+J182+J107+J74+J40</f>
        <v>433542860.73</v>
      </c>
      <c r="K217" s="204"/>
      <c r="L217" s="205">
        <f>L216+L209+L182+L107+L74+L40</f>
        <v>0</v>
      </c>
    </row>
  </sheetData>
  <sheetProtection/>
  <printOptions/>
  <pageMargins left="0.1968503937007874" right="0.15748031496062992" top="0.03937007874015748" bottom="0.07874015748031496" header="0.15748031496062992" footer="0.03937007874015748"/>
  <pageSetup horizontalDpi="300" verticalDpi="300" orientation="landscape" paperSize="9" r:id="rId2"/>
  <headerFooter alignWithMargins="0">
    <oddHeader>&amp;CPage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3"/>
  <sheetViews>
    <sheetView zoomScalePageLayoutView="0" workbookViewId="0" topLeftCell="A11">
      <selection activeCell="A23" sqref="A23"/>
    </sheetView>
  </sheetViews>
  <sheetFormatPr defaultColWidth="11.421875" defaultRowHeight="12.75"/>
  <cols>
    <col min="1" max="1" width="54.421875" style="0" customWidth="1"/>
    <col min="2" max="2" width="35.28125" style="0" customWidth="1"/>
    <col min="3" max="3" width="45.28125" style="0" customWidth="1"/>
  </cols>
  <sheetData>
    <row r="2" spans="1:3" ht="15.75">
      <c r="A2" s="67" t="s">
        <v>197</v>
      </c>
      <c r="B2" s="67"/>
      <c r="C2" s="68" t="s">
        <v>198</v>
      </c>
    </row>
    <row r="3" spans="1:3" ht="15.75">
      <c r="A3" s="67"/>
      <c r="B3" s="67"/>
      <c r="C3" s="68" t="s">
        <v>199</v>
      </c>
    </row>
    <row r="4" spans="1:3" ht="15.75">
      <c r="A4" s="67"/>
      <c r="B4" s="67"/>
      <c r="C4" s="68" t="s">
        <v>200</v>
      </c>
    </row>
    <row r="5" spans="1:3" ht="15.75">
      <c r="A5" s="67"/>
      <c r="B5" s="67"/>
      <c r="C5" s="68" t="s">
        <v>201</v>
      </c>
    </row>
    <row r="6" spans="1:3" ht="15.75">
      <c r="A6" s="67"/>
      <c r="C6" s="68" t="s">
        <v>202</v>
      </c>
    </row>
    <row r="7" spans="1:2" ht="12.75">
      <c r="A7" s="67"/>
      <c r="B7" s="70"/>
    </row>
    <row r="8" spans="1:3" ht="14.25">
      <c r="A8" s="67"/>
      <c r="C8" s="72"/>
    </row>
    <row r="9" spans="1:3" ht="23.25">
      <c r="A9" s="67"/>
      <c r="B9" s="69"/>
      <c r="C9" s="72"/>
    </row>
    <row r="10" spans="1:3" ht="23.25">
      <c r="A10" s="67"/>
      <c r="B10" s="69"/>
      <c r="C10" s="71" t="s">
        <v>207</v>
      </c>
    </row>
    <row r="11" spans="1:3" ht="23.25">
      <c r="A11" s="67"/>
      <c r="B11" s="71" t="s">
        <v>235</v>
      </c>
      <c r="C11" s="72"/>
    </row>
    <row r="12" spans="1:3" ht="23.25">
      <c r="A12" s="67"/>
      <c r="B12" s="69"/>
      <c r="C12" s="72"/>
    </row>
    <row r="13" spans="1:3" ht="13.5" thickBot="1">
      <c r="A13" s="67"/>
      <c r="B13" s="67"/>
      <c r="C13" s="67"/>
    </row>
    <row r="14" spans="1:3" ht="15.75" thickBot="1">
      <c r="A14" s="73" t="s">
        <v>203</v>
      </c>
      <c r="B14" s="73" t="s">
        <v>204</v>
      </c>
      <c r="C14" s="73" t="s">
        <v>205</v>
      </c>
    </row>
    <row r="15" spans="1:3" ht="24" customHeight="1" thickBot="1">
      <c r="A15" s="75">
        <f>B15/B21*100</f>
        <v>52.534297537848886</v>
      </c>
      <c r="B15" s="75">
        <f>Recettes!J40</f>
        <v>227758696.41</v>
      </c>
      <c r="C15" s="73" t="s">
        <v>210</v>
      </c>
    </row>
    <row r="16" spans="1:3" ht="24" customHeight="1" thickBot="1">
      <c r="A16" s="75">
        <f>B16/B21*100</f>
        <v>0.029440281817831326</v>
      </c>
      <c r="B16" s="75">
        <f>Recettes!J74</f>
        <v>127636.23999999999</v>
      </c>
      <c r="C16" s="73" t="s">
        <v>211</v>
      </c>
    </row>
    <row r="17" spans="1:3" ht="24" customHeight="1" thickBot="1">
      <c r="A17" s="75">
        <f>B17/B21*100</f>
        <v>27.57498204645848</v>
      </c>
      <c r="B17" s="75">
        <f>Recettes!J107</f>
        <v>119549366.00999999</v>
      </c>
      <c r="C17" s="73" t="s">
        <v>212</v>
      </c>
    </row>
    <row r="18" spans="1:3" ht="24" customHeight="1" thickBot="1">
      <c r="A18" s="75">
        <f>B18/B21*100</f>
        <v>14.644154915409674</v>
      </c>
      <c r="B18" s="75">
        <f>Recettes!J182</f>
        <v>63488688.15000001</v>
      </c>
      <c r="C18" s="73" t="s">
        <v>213</v>
      </c>
    </row>
    <row r="19" spans="1:3" ht="24" customHeight="1" thickBot="1">
      <c r="A19" s="75">
        <f>B19/B21*100</f>
        <v>2.4204679653427075</v>
      </c>
      <c r="B19" s="75">
        <f>Recettes!J209</f>
        <v>10493766.06</v>
      </c>
      <c r="C19" s="73" t="s">
        <v>214</v>
      </c>
    </row>
    <row r="20" spans="1:3" ht="24" customHeight="1" thickBot="1">
      <c r="A20" s="75">
        <f>B20/B21*100</f>
        <v>2.796657253122425</v>
      </c>
      <c r="B20" s="75">
        <f>Recettes!J216</f>
        <v>12124707.86</v>
      </c>
      <c r="C20" s="73" t="s">
        <v>215</v>
      </c>
    </row>
    <row r="21" spans="1:3" ht="24" customHeight="1" thickBot="1">
      <c r="A21" s="77">
        <f>SUM(A15:A20)</f>
        <v>100</v>
      </c>
      <c r="B21" s="76">
        <f>SUM(B15:B20)</f>
        <v>433542860.73</v>
      </c>
      <c r="C21" s="74" t="s">
        <v>206</v>
      </c>
    </row>
    <row r="36" ht="15.75">
      <c r="C36" s="208" t="s">
        <v>198</v>
      </c>
    </row>
    <row r="37" ht="15.75">
      <c r="C37" s="208" t="s">
        <v>199</v>
      </c>
    </row>
    <row r="38" ht="15.75">
      <c r="C38" s="208" t="s">
        <v>200</v>
      </c>
    </row>
    <row r="39" ht="15.75">
      <c r="C39" s="208" t="s">
        <v>201</v>
      </c>
    </row>
    <row r="40" ht="15.75">
      <c r="C40" s="208" t="s">
        <v>202</v>
      </c>
    </row>
    <row r="42" ht="23.25">
      <c r="B42" s="207" t="s">
        <v>236</v>
      </c>
    </row>
    <row r="43" ht="23.25">
      <c r="B43" s="206" t="s">
        <v>237</v>
      </c>
    </row>
  </sheetData>
  <sheetProtection/>
  <printOptions/>
  <pageMargins left="0.3937007874015748" right="0.17" top="0.17" bottom="0.11" header="0.17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36.421875" style="0" customWidth="1"/>
    <col min="2" max="3" width="4.7109375" style="0" hidden="1" customWidth="1"/>
    <col min="4" max="4" width="5.00390625" style="0" hidden="1" customWidth="1"/>
    <col min="5" max="5" width="14.57421875" style="23" customWidth="1"/>
    <col min="6" max="6" width="13.8515625" style="23" customWidth="1"/>
    <col min="7" max="10" width="1.8515625" style="23" hidden="1" customWidth="1"/>
    <col min="11" max="11" width="0.13671875" style="23" hidden="1" customWidth="1"/>
    <col min="12" max="12" width="5.421875" style="23" hidden="1" customWidth="1"/>
    <col min="13" max="13" width="14.57421875" style="23" customWidth="1"/>
    <col min="14" max="14" width="14.7109375" style="23" customWidth="1"/>
    <col min="15" max="15" width="16.00390625" style="23" customWidth="1"/>
    <col min="16" max="16" width="15.28125" style="23" customWidth="1"/>
    <col min="17" max="17" width="12.140625" style="23" customWidth="1"/>
  </cols>
  <sheetData>
    <row r="1" ht="15.75">
      <c r="Q1" s="87" t="s">
        <v>218</v>
      </c>
    </row>
    <row r="2" ht="15.75">
      <c r="Q2" s="87" t="s">
        <v>219</v>
      </c>
    </row>
    <row r="3" ht="15.75">
      <c r="Q3" s="87" t="s">
        <v>220</v>
      </c>
    </row>
    <row r="4" ht="15.75">
      <c r="Q4" s="87" t="s">
        <v>221</v>
      </c>
    </row>
    <row r="5" ht="15.75">
      <c r="Q5" s="87" t="s">
        <v>222</v>
      </c>
    </row>
    <row r="9" spans="1:15" ht="30" customHeight="1">
      <c r="A9" s="20"/>
      <c r="B9" s="21"/>
      <c r="C9" s="22"/>
      <c r="D9" s="23"/>
      <c r="F9" s="24" t="s">
        <v>232</v>
      </c>
      <c r="H9" s="25"/>
      <c r="I9" s="25"/>
      <c r="J9" s="25"/>
      <c r="K9" s="25"/>
      <c r="M9" s="26"/>
      <c r="N9" s="24"/>
      <c r="O9" s="27"/>
    </row>
    <row r="10" spans="1:17" ht="30" thickBot="1">
      <c r="A10" s="28"/>
      <c r="B10" s="29"/>
      <c r="C10" s="30"/>
      <c r="D10" s="29"/>
      <c r="G10" s="31"/>
      <c r="H10" s="31" t="s">
        <v>184</v>
      </c>
      <c r="I10" s="31" t="s">
        <v>185</v>
      </c>
      <c r="J10" s="31" t="s">
        <v>186</v>
      </c>
      <c r="K10" s="31" t="s">
        <v>187</v>
      </c>
      <c r="M10" s="32"/>
      <c r="N10" s="33"/>
      <c r="O10" s="34"/>
      <c r="P10" s="34"/>
      <c r="Q10" s="34"/>
    </row>
    <row r="11" spans="1:17" ht="63.75" thickBot="1">
      <c r="A11" s="35" t="s">
        <v>188</v>
      </c>
      <c r="B11" s="36" t="s">
        <v>4</v>
      </c>
      <c r="C11" s="36" t="s">
        <v>3</v>
      </c>
      <c r="D11" s="36" t="s">
        <v>2</v>
      </c>
      <c r="E11" s="17" t="s">
        <v>148</v>
      </c>
      <c r="F11" s="18" t="s">
        <v>169</v>
      </c>
      <c r="G11" s="37"/>
      <c r="H11" s="38"/>
      <c r="I11" s="38"/>
      <c r="J11" s="38"/>
      <c r="K11" s="38"/>
      <c r="L11" s="39"/>
      <c r="M11" s="18" t="s">
        <v>170</v>
      </c>
      <c r="N11" s="18" t="s">
        <v>171</v>
      </c>
      <c r="O11" s="18" t="s">
        <v>149</v>
      </c>
      <c r="P11" s="18" t="s">
        <v>150</v>
      </c>
      <c r="Q11" s="40" t="s">
        <v>152</v>
      </c>
    </row>
    <row r="12" spans="1:17" ht="19.5" thickBot="1">
      <c r="A12" s="41" t="s">
        <v>210</v>
      </c>
      <c r="B12" s="42"/>
      <c r="C12" s="43"/>
      <c r="D12" s="44"/>
      <c r="E12" s="60">
        <f>Recettes!F40</f>
        <v>228473000</v>
      </c>
      <c r="F12" s="60"/>
      <c r="G12" s="60"/>
      <c r="H12" s="60"/>
      <c r="I12" s="60"/>
      <c r="J12" s="60"/>
      <c r="K12" s="60"/>
      <c r="L12" s="60"/>
      <c r="M12" s="60">
        <f>Recettes!H40</f>
        <v>0</v>
      </c>
      <c r="N12" s="60">
        <f>Recettes!I40</f>
        <v>0</v>
      </c>
      <c r="O12" s="60">
        <f>Recettes!J40</f>
        <v>227758696.41</v>
      </c>
      <c r="P12" s="60">
        <f>Recettes!K40</f>
        <v>0</v>
      </c>
      <c r="Q12" s="60"/>
    </row>
    <row r="13" spans="1:17" ht="19.5" thickBot="1">
      <c r="A13" s="46" t="s">
        <v>211</v>
      </c>
      <c r="B13" s="47"/>
      <c r="C13" s="47"/>
      <c r="D13" s="48"/>
      <c r="E13" s="60">
        <f>Recettes!F74</f>
        <v>500300</v>
      </c>
      <c r="F13" s="60"/>
      <c r="G13" s="45"/>
      <c r="H13" s="45"/>
      <c r="I13" s="45"/>
      <c r="J13" s="45"/>
      <c r="K13" s="45"/>
      <c r="L13" s="62"/>
      <c r="M13" s="60">
        <f>Recettes!H74</f>
        <v>0</v>
      </c>
      <c r="N13" s="60">
        <f>Recettes!I74</f>
        <v>0</v>
      </c>
      <c r="O13" s="60">
        <f>Recettes!J74</f>
        <v>127636.23999999999</v>
      </c>
      <c r="P13" s="60">
        <f>Recettes!K74</f>
        <v>0</v>
      </c>
      <c r="Q13" s="60"/>
    </row>
    <row r="14" spans="1:17" ht="19.5" thickBot="1">
      <c r="A14" s="46" t="s">
        <v>212</v>
      </c>
      <c r="B14" s="47"/>
      <c r="C14" s="47"/>
      <c r="D14" s="48"/>
      <c r="E14" s="60">
        <f>Recettes!F107</f>
        <v>111580100</v>
      </c>
      <c r="F14" s="60"/>
      <c r="G14" s="45"/>
      <c r="H14" s="49"/>
      <c r="I14" s="49"/>
      <c r="J14" s="49"/>
      <c r="K14" s="49"/>
      <c r="L14" s="63"/>
      <c r="M14" s="60">
        <f>Recettes!H107</f>
        <v>0</v>
      </c>
      <c r="N14" s="60">
        <f>Recettes!I107</f>
        <v>0</v>
      </c>
      <c r="O14" s="60">
        <f>Recettes!J107</f>
        <v>119549366.00999999</v>
      </c>
      <c r="P14" s="60"/>
      <c r="Q14" s="60"/>
    </row>
    <row r="15" spans="1:17" ht="19.5" thickBot="1">
      <c r="A15" s="46" t="s">
        <v>213</v>
      </c>
      <c r="B15" s="54"/>
      <c r="C15" s="54"/>
      <c r="D15" s="55"/>
      <c r="E15" s="61">
        <f>Recettes!F182</f>
        <v>68355200</v>
      </c>
      <c r="F15" s="61"/>
      <c r="G15" s="59"/>
      <c r="H15" s="53"/>
      <c r="I15" s="53"/>
      <c r="J15" s="53"/>
      <c r="K15" s="53"/>
      <c r="L15" s="64"/>
      <c r="M15" s="61">
        <f>Recettes!H182</f>
        <v>0</v>
      </c>
      <c r="N15" s="61">
        <f>Recettes!I182</f>
        <v>0</v>
      </c>
      <c r="O15" s="61">
        <f>Recettes!J182</f>
        <v>63488688.15000001</v>
      </c>
      <c r="P15" s="61">
        <f>Recettes!K182</f>
        <v>0</v>
      </c>
      <c r="Q15" s="61"/>
    </row>
    <row r="16" spans="1:17" ht="19.5" thickBot="1">
      <c r="A16" s="50" t="s">
        <v>214</v>
      </c>
      <c r="B16" s="51"/>
      <c r="C16" s="51"/>
      <c r="D16" s="52"/>
      <c r="E16" s="61">
        <f>Recettes!F209</f>
        <v>10000100</v>
      </c>
      <c r="F16" s="61"/>
      <c r="G16" s="59"/>
      <c r="H16" s="53"/>
      <c r="I16" s="53"/>
      <c r="J16" s="53"/>
      <c r="K16" s="53"/>
      <c r="L16" s="64"/>
      <c r="M16" s="61">
        <f>Recettes!H209</f>
        <v>0</v>
      </c>
      <c r="N16" s="61">
        <f>Recettes!I209</f>
        <v>0</v>
      </c>
      <c r="O16" s="61">
        <f>Recettes!J209</f>
        <v>10493766.06</v>
      </c>
      <c r="P16" s="61">
        <f>Recettes!K209</f>
        <v>0</v>
      </c>
      <c r="Q16" s="61"/>
    </row>
    <row r="17" spans="1:17" ht="19.5" thickBot="1">
      <c r="A17" s="50" t="s">
        <v>215</v>
      </c>
      <c r="B17" s="54"/>
      <c r="C17" s="54"/>
      <c r="D17" s="55"/>
      <c r="E17" s="61"/>
      <c r="F17" s="61"/>
      <c r="G17" s="59"/>
      <c r="H17" s="53"/>
      <c r="I17" s="53"/>
      <c r="J17" s="53"/>
      <c r="K17" s="53"/>
      <c r="L17" s="64"/>
      <c r="M17" s="61">
        <f>Recettes!H216</f>
        <v>0</v>
      </c>
      <c r="N17" s="61">
        <f>Recettes!I216</f>
        <v>0</v>
      </c>
      <c r="O17" s="61">
        <f>Recettes!J216</f>
        <v>12124707.86</v>
      </c>
      <c r="P17" s="61"/>
      <c r="Q17" s="61"/>
    </row>
    <row r="18" spans="1:17" ht="19.5" thickBot="1">
      <c r="A18" s="50" t="s">
        <v>189</v>
      </c>
      <c r="B18" s="54"/>
      <c r="C18" s="54"/>
      <c r="D18" s="55"/>
      <c r="E18" s="61">
        <f>SUM(E12:E17)</f>
        <v>418908700</v>
      </c>
      <c r="F18" s="61"/>
      <c r="G18" s="59">
        <f aca="true" t="shared" si="0" ref="G18:N18">SUM(G12:G17)</f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64">
        <f t="shared" si="0"/>
        <v>0</v>
      </c>
      <c r="M18" s="61">
        <f t="shared" si="0"/>
        <v>0</v>
      </c>
      <c r="N18" s="61">
        <f t="shared" si="0"/>
        <v>0</v>
      </c>
      <c r="O18" s="61">
        <f>SUM(O12:O17)</f>
        <v>433542860.73</v>
      </c>
      <c r="P18" s="61">
        <f>SUM(P12:P17)</f>
        <v>0</v>
      </c>
      <c r="Q18" s="65"/>
    </row>
    <row r="19" spans="1:17" ht="24.75">
      <c r="A19" s="56"/>
      <c r="B19" s="56"/>
      <c r="C19" s="56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</cp:lastModifiedBy>
  <cp:lastPrinted>2013-02-15T08:48:13Z</cp:lastPrinted>
  <dcterms:created xsi:type="dcterms:W3CDTF">2003-09-08T10:35:17Z</dcterms:created>
  <dcterms:modified xsi:type="dcterms:W3CDTF">2020-07-05T14:34:12Z</dcterms:modified>
  <cp:category/>
  <cp:version/>
  <cp:contentType/>
  <cp:contentStatus/>
</cp:coreProperties>
</file>